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undars\Documents\"/>
    </mc:Choice>
  </mc:AlternateContent>
  <bookViews>
    <workbookView xWindow="285" yWindow="135" windowWidth="10185" windowHeight="8475" tabRatio="963" activeTab="1"/>
  </bookViews>
  <sheets>
    <sheet name="KOPT" sheetId="153" r:id="rId1"/>
    <sheet name="KOPS" sheetId="150" r:id="rId2"/>
    <sheet name="K1 Virši" sheetId="149" r:id="rId3"/>
    <sheet name="K1S Virši" sheetId="154" r:id="rId4"/>
    <sheet name="ELT Virši" sheetId="160" r:id="rId5"/>
    <sheet name="K1 Āķu" sheetId="155" r:id="rId6"/>
    <sheet name="K1S Āķu" sheetId="156" r:id="rId7"/>
    <sheet name="ELT Āķu" sheetId="161" r:id="rId8"/>
    <sheet name="K1 Lībiešu" sheetId="157" r:id="rId9"/>
    <sheet name="K1S Lībiešu" sheetId="158" r:id="rId10"/>
    <sheet name="ELT Lībiešu" sheetId="159" r:id="rId11"/>
  </sheets>
  <definedNames>
    <definedName name="_xlnm.Print_Area" localSheetId="7">'ELT Āķu'!$A$1:$O$57</definedName>
    <definedName name="_xlnm.Print_Area" localSheetId="10">'ELT Lībiešu'!$A$1:$O$74</definedName>
    <definedName name="_xlnm.Print_Area" localSheetId="4">'ELT Virši'!$A$1:$O$60</definedName>
    <definedName name="_xlnm.Print_Area" localSheetId="5">'K1 Āķu'!$A$1:$O$45</definedName>
    <definedName name="_xlnm.Print_Area" localSheetId="8">'K1 Lībiešu'!$A$1:$O$42</definedName>
    <definedName name="_xlnm.Print_Area" localSheetId="2">'K1 Virši'!$A$1:$O$55</definedName>
    <definedName name="_xlnm.Print_Area" localSheetId="6">'K1S Āķu'!$A$1:$O$44</definedName>
    <definedName name="_xlnm.Print_Area" localSheetId="9">'K1S Lībiešu'!$A$1:$O$39</definedName>
    <definedName name="_xlnm.Print_Area" localSheetId="3">'K1S Virši'!$A$1:$O$48</definedName>
    <definedName name="_xlnm.Print_Area" localSheetId="1">KOPS!$A$1:$H$33</definedName>
    <definedName name="_xlnm.Print_Area" localSheetId="0">KOPT!$A$1:$D$22</definedName>
    <definedName name="_xlnm.Print_Titles" localSheetId="7">'ELT Āķu'!$8:$10</definedName>
    <definedName name="_xlnm.Print_Titles" localSheetId="10">'ELT Lībiešu'!$8:$10</definedName>
    <definedName name="_xlnm.Print_Titles" localSheetId="4">'ELT Virši'!$8:$10</definedName>
    <definedName name="_xlnm.Print_Titles" localSheetId="5">'K1 Āķu'!$8:$10</definedName>
    <definedName name="_xlnm.Print_Titles" localSheetId="8">'K1 Lībiešu'!$8:$10</definedName>
    <definedName name="_xlnm.Print_Titles" localSheetId="2">'K1 Virši'!$8:$10</definedName>
    <definedName name="_xlnm.Print_Titles" localSheetId="6">'K1S Āķu'!$8:$10</definedName>
    <definedName name="_xlnm.Print_Titles" localSheetId="9">'K1S Lībiešu'!$8:$10</definedName>
    <definedName name="_xlnm.Print_Titles" localSheetId="3">'K1S Virši'!$8:$10</definedName>
    <definedName name="_xlnm.Print_Titles" localSheetId="1">KOPS!$9:$12</definedName>
    <definedName name="_xlnm.Print_Titles" localSheetId="0">KOPT!$8:$11</definedName>
  </definedNames>
  <calcPr calcId="162913"/>
</workbook>
</file>

<file path=xl/calcChain.xml><?xml version="1.0" encoding="utf-8"?>
<calcChain xmlns="http://schemas.openxmlformats.org/spreadsheetml/2006/main">
  <c r="K57" i="160" l="1"/>
  <c r="K54" i="161"/>
  <c r="H18" i="150" s="1"/>
  <c r="K71" i="159"/>
  <c r="H21" i="150" s="1"/>
  <c r="H15" i="150"/>
  <c r="M54" i="161" l="1"/>
  <c r="F18" i="150" s="1"/>
  <c r="N54" i="161" l="1"/>
  <c r="G18" i="150" s="1"/>
  <c r="L54" i="161"/>
  <c r="E18" i="150" s="1"/>
  <c r="O54" i="161" l="1"/>
  <c r="O6" i="161" l="1"/>
  <c r="D18" i="150"/>
  <c r="M71" i="159"/>
  <c r="F21" i="150" s="1"/>
  <c r="M57" i="160" l="1"/>
  <c r="F15" i="150" s="1"/>
  <c r="N71" i="159"/>
  <c r="G21" i="150" s="1"/>
  <c r="L57" i="160" l="1"/>
  <c r="E15" i="150" s="1"/>
  <c r="L71" i="159"/>
  <c r="E21" i="150" s="1"/>
  <c r="O71" i="159"/>
  <c r="O6" i="159" l="1"/>
  <c r="D21" i="150"/>
  <c r="O57" i="160"/>
  <c r="N57" i="160"/>
  <c r="G15" i="150" s="1"/>
  <c r="O6" i="160" l="1"/>
  <c r="D15" i="150"/>
  <c r="K36" i="158"/>
  <c r="H20" i="150" s="1"/>
  <c r="K39" i="157"/>
  <c r="H19" i="150" s="1"/>
  <c r="K45" i="154" l="1"/>
  <c r="M36" i="158"/>
  <c r="F20" i="150" s="1"/>
  <c r="M39" i="157"/>
  <c r="F19" i="150" s="1"/>
  <c r="N36" i="158" l="1"/>
  <c r="G20" i="150" s="1"/>
  <c r="O36" i="158"/>
  <c r="L36" i="158"/>
  <c r="E20" i="150" s="1"/>
  <c r="N39" i="157"/>
  <c r="G19" i="150" s="1"/>
  <c r="O39" i="157"/>
  <c r="L39" i="157"/>
  <c r="E19" i="150" s="1"/>
  <c r="O6" i="157" l="1"/>
  <c r="D19" i="150"/>
  <c r="O6" i="158"/>
  <c r="D20" i="150"/>
  <c r="D41" i="154"/>
  <c r="K52" i="149"/>
  <c r="K41" i="156" l="1"/>
  <c r="H17" i="150" s="1"/>
  <c r="H13" i="150"/>
  <c r="K42" i="155" l="1"/>
  <c r="H16" i="150" s="1"/>
  <c r="O41" i="156" l="1"/>
  <c r="N41" i="156"/>
  <c r="G17" i="150" s="1"/>
  <c r="M41" i="156"/>
  <c r="F17" i="150" s="1"/>
  <c r="L41" i="156"/>
  <c r="E17" i="150" s="1"/>
  <c r="O42" i="155"/>
  <c r="N42" i="155"/>
  <c r="G16" i="150" s="1"/>
  <c r="M42" i="155"/>
  <c r="F16" i="150" s="1"/>
  <c r="L42" i="155"/>
  <c r="E16" i="150" s="1"/>
  <c r="O45" i="154"/>
  <c r="N45" i="154"/>
  <c r="G14" i="150" s="1"/>
  <c r="M45" i="154"/>
  <c r="F14" i="150" s="1"/>
  <c r="L45" i="154"/>
  <c r="E14" i="150" s="1"/>
  <c r="H14" i="150"/>
  <c r="H23" i="150" s="1"/>
  <c r="O6" i="156" l="1"/>
  <c r="D17" i="150"/>
  <c r="O6" i="155"/>
  <c r="D16" i="150"/>
  <c r="O6" i="154"/>
  <c r="D14" i="150"/>
  <c r="O52" i="149"/>
  <c r="D13" i="150" s="1"/>
  <c r="N52" i="149"/>
  <c r="G13" i="150" s="1"/>
  <c r="G23" i="150" s="1"/>
  <c r="M52" i="149"/>
  <c r="F13" i="150" s="1"/>
  <c r="F23" i="150" s="1"/>
  <c r="L52" i="149"/>
  <c r="E13" i="150" s="1"/>
  <c r="E23" i="150" s="1"/>
  <c r="D23" i="150" l="1"/>
  <c r="D26" i="150" s="1"/>
  <c r="D24" i="150" l="1"/>
  <c r="D27" i="150" s="1"/>
  <c r="D12" i="153" s="1"/>
  <c r="D14" i="153" s="1"/>
  <c r="D7" i="150"/>
  <c r="D6" i="150" l="1"/>
  <c r="O6" i="149"/>
  <c r="D15" i="153"/>
</calcChain>
</file>

<file path=xl/sharedStrings.xml><?xml version="1.0" encoding="utf-8"?>
<sst xmlns="http://schemas.openxmlformats.org/spreadsheetml/2006/main" count="1245" uniqueCount="352">
  <si>
    <t>KOPĀ</t>
  </si>
  <si>
    <t>Būves nosaukums:</t>
  </si>
  <si>
    <t>Objekta nosaukums:</t>
  </si>
  <si>
    <t>Objekta adrese:</t>
  </si>
  <si>
    <t>Pasūtījuma Nr.</t>
  </si>
  <si>
    <t>Nr.p.k.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</si>
  <si>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</si>
  <si>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</si>
  <si>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</si>
  <si>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</si>
  <si>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</si>
  <si>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</si>
  <si>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Kopējā darbietilpība, c/st</t>
  </si>
  <si>
    <t>Kods, tāmes Nr.</t>
  </si>
  <si>
    <t>Tai skaitā</t>
  </si>
  <si>
    <t>Kopā</t>
  </si>
  <si>
    <t>PAVISAM KOPĀ</t>
  </si>
  <si>
    <t>Būves adrese:</t>
  </si>
  <si>
    <t>Objekta Nr.</t>
  </si>
  <si>
    <t>Objekta nosaukums</t>
  </si>
  <si>
    <t>t.sk. darba aizsardzībai</t>
  </si>
  <si>
    <t>PVN 21%</t>
  </si>
  <si>
    <r>
      <t>Objekta izmaksas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</si>
  <si>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 xml:space="preserve">Par kopējo summu, </t>
    </r>
    <r>
      <rPr>
        <i/>
        <sz val="11"/>
        <rFont val="Arial"/>
        <family val="2"/>
        <charset val="186"/>
      </rPr>
      <t>euro</t>
    </r>
  </si>
  <si>
    <r>
      <t>Tāmes izmaksas (</t>
    </r>
    <r>
      <rPr>
        <i/>
        <sz val="10"/>
        <rFont val="Arial"/>
        <family val="2"/>
        <charset val="186"/>
      </rPr>
      <t>euro)</t>
    </r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</si>
  <si>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</si>
  <si>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</si>
  <si>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</rPr>
      <t xml:space="preserve"> bez PVN</t>
    </r>
  </si>
  <si>
    <t>Darba samaksas likme (euro/h)</t>
  </si>
  <si>
    <t>Darba alga (euro)</t>
  </si>
  <si>
    <t>Mehānismi (euro)</t>
  </si>
  <si>
    <t>Kopā (euro)</t>
  </si>
  <si>
    <t>Summa (euro)</t>
  </si>
  <si>
    <t>BŪVNIECĪBAS KOPTĀME</t>
  </si>
  <si>
    <t>Būvizstrādājumi  (euro)</t>
  </si>
  <si>
    <r>
      <t>Būvizstrādājumi 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</si>
  <si>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t>Būvdarbu nosaukums</t>
  </si>
  <si>
    <t>Būvdarbu veids vai konstruktīvā elementa nosaukums</t>
  </si>
  <si>
    <t>Tiešās izmaksas kopā, t. sk. darba devēja sociālais nodoklis (24,09%)</t>
  </si>
  <si>
    <t>GARKALNES NOVADA BUKULTOS UN ĀDAŽU NOVADA BALTEZERĀ</t>
  </si>
  <si>
    <t xml:space="preserve">SADZĪVES KANALIZĀCIJAS TĪKLU PAPLAŠINĀŠANA GARKALNES NOVADA BUKULTOS </t>
  </si>
  <si>
    <t>UN ĀDAŽU NOVADA BALTEZERĀ</t>
  </si>
  <si>
    <t xml:space="preserve">Tāme sastādīta 2018.gada tirgus cenās, pamatojoties uz UKT daļas rasējumiem. </t>
  </si>
  <si>
    <t xml:space="preserve">Zemes darbi projektēto ŪKT tīklu darbu zonā </t>
  </si>
  <si>
    <t>Tranšejas rakšana un aizbēršana sadzīves kanalizācijas tīklu montāžai (ieskaitot grunts nomaiņu*) Hvid=2,00 m, Bvid=1,00 m</t>
  </si>
  <si>
    <t>m</t>
  </si>
  <si>
    <t>Esošā asfaltbetona seguma noņemšana, tai skaitā asfaltbetona sānu malu izzāģēšana taisnā līnijā</t>
  </si>
  <si>
    <r>
      <t>m</t>
    </r>
    <r>
      <rPr>
        <vertAlign val="superscript"/>
        <sz val="10"/>
        <rFont val="Arial"/>
        <family val="2"/>
        <charset val="186"/>
      </rPr>
      <t>2</t>
    </r>
  </si>
  <si>
    <t>Asfalta seguma atjaunošana, paredzot vertikālā savienojuma apstrādi ar atbilstošu bitumena mastiku</t>
  </si>
  <si>
    <t>Minerālmateriālu maisījuma (grants/šķembu) seguma noņemšana un atjaunošana</t>
  </si>
  <si>
    <t>Zāliena seguma noņemšana un atjaunošana, tai skaitā melnzeme un izlīdzināšana (hvid=10cm) slānī</t>
  </si>
  <si>
    <t xml:space="preserve">Tranšejas sienu nostiprināšana ar metāla vairogiem (divpusēji) pie dziļuma, kas lielāks par 2,0 m. *norādīts tekošais tranšejas garums, pieņemot, ka sienas nostiprinātas abās būvgrāvja pusēs </t>
  </si>
  <si>
    <t>Smilts pamatnes ierīkošana zem sadzīves kanalizācijas cauruļvadiem, h=15 cm</t>
  </si>
  <si>
    <r>
      <t>m</t>
    </r>
    <r>
      <rPr>
        <vertAlign val="superscript"/>
        <sz val="10"/>
        <rFont val="Arial"/>
        <family val="2"/>
        <charset val="186"/>
      </rPr>
      <t>3</t>
    </r>
  </si>
  <si>
    <t>Sadzīves kanalizācijas cauruļvadu smilšu apbērums, h=20cm (skatīt rasējumu ŪKT-30)</t>
  </si>
  <si>
    <t>Gruntsūdens līmeņa pazemināšana</t>
  </si>
  <si>
    <t xml:space="preserve">Sadzīves kanalizācijas montāžas darbi </t>
  </si>
  <si>
    <t>PP gludsienu kanalizācijas caurules ar uzmavām un blīvi OD200; H=1,0 - 1,5m,  ieguldes klase SN8 montāža un ar to saistītie darbi</t>
  </si>
  <si>
    <t>PP gludsienu kanalizācijas caurules ar uzmavām un blīvi OD200; H=1,5 - 2,0m,  ieguldes klase SN8 montāža un ar to saistītie darbi</t>
  </si>
  <si>
    <t xml:space="preserve">PP gludsienu kanalizācijas caurules ar uzmavām un blīvi OD200; H=2,0 - 2,5m,  ieguldes klase SN8 montāža un ar to saistītie darbi  </t>
  </si>
  <si>
    <t>PP skataka DN560, H=&lt;1,50m, komplektā ar betona gredzenu, 40tn ķeta lūku un vāku noslēdzamu ar viras stiprinājumu, pamatni īpašumu pievienojumiem, montāža</t>
  </si>
  <si>
    <t>kpl.</t>
  </si>
  <si>
    <t>PP skataka DN560, H=1,50-2,00m, komplektā ar betona gredzenu, 40tn ķeta lūku un vāku noslēdzamu ar viras stiprinājumu, pamatni īpašumu pievienojumiem, montāža</t>
  </si>
  <si>
    <t>PP skataka DN560, H=2,00-2,50m, komplektā ar betona gredzenu, 40tn ķeta lūku un vāku noslēdzamu ar viras stiprinājumu, pamatni īpašumu pievienojumiem, montāža</t>
  </si>
  <si>
    <t>Dzelzsbetona grodu aka komplektā ar dzelzsbetona pārsedzi, 40tn ķeta lūku un vāku noslēdzamu ar viras stiprinājumu, DN1000 mm, H=1,5 - 2,0m, (akas paredzēt no saliekamajiem dzelzbetona grodiem, atbilstoši LVS EN 1917), montāža</t>
  </si>
  <si>
    <t>Māju pieslēgumu pievienojumu vietu precizēšana pirms būvdarbu uzsākšanas un pievadu PP OD160, H=1,2 - 2,0m izbūve, CCTV inspekcija</t>
  </si>
  <si>
    <t xml:space="preserve">PP OD160 caurules gala aizbāžņa montāža </t>
  </si>
  <si>
    <t>gb.</t>
  </si>
  <si>
    <t>Signāla stabiņa montāža</t>
  </si>
  <si>
    <t>Pieslēgums projektējamai sūkņu stacijai</t>
  </si>
  <si>
    <t>vietas</t>
  </si>
  <si>
    <t>CCTV inspekcija</t>
  </si>
  <si>
    <t>Pašteces kanalizācijas trases nospraušana</t>
  </si>
  <si>
    <t>Aku vāku apbetonēšana</t>
  </si>
  <si>
    <t>Esošo koku zāģēšana, sakņu izrakšanu un utilizācija</t>
  </si>
  <si>
    <t>Šķērsojumi ar esošajām inženierkomunikācijām, atšurfēšana, nepārsniedzot 3m dziļumu, minimālā platība 1m², maksimālais garums 5m</t>
  </si>
  <si>
    <t>skaits</t>
  </si>
  <si>
    <t xml:space="preserve">Esošo elektrokabeļu un sakaru kabeļu aizsardzība to šķērsojumu vietās ar projektēto sadzīves kanalizāciju, ievietojot tos saliekamajās aizsargčaulās AROT OD110, L=3m  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</si>
  <si>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</si>
  <si>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</si>
  <si>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</si>
  <si>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</si>
  <si>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</si>
  <si>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</si>
  <si>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</si>
  <si>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</si>
  <si>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</si>
  <si>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</si>
  <si>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</si>
  <si>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</si>
  <si>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</si>
  <si>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</si>
  <si>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</si>
  <si>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</si>
  <si>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</si>
  <si>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</si>
  <si>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</si>
  <si>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</si>
  <si>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2.12</t>
  </si>
  <si>
    <t xml:space="preserve"> 2.13</t>
  </si>
  <si>
    <t xml:space="preserve"> 2.14</t>
  </si>
  <si>
    <t xml:space="preserve"> 2.15</t>
  </si>
  <si>
    <t xml:space="preserve"> 2.16</t>
  </si>
  <si>
    <t xml:space="preserve"> 2.17</t>
  </si>
  <si>
    <t>Spiedvada izbūve ar beztranšejas metodi, Hvid=2,00 m</t>
  </si>
  <si>
    <t>Darba bedru rakšanas darbi</t>
  </si>
  <si>
    <t>Darba bedru nostiprināšana ar divpusējiem vairogiem pie dziļuma, kas lielāks par 2,00m</t>
  </si>
  <si>
    <t>Smilts pamatnes ierīkošana zem spiedkanalizācijas cauruļvadiem, h=15 cm</t>
  </si>
  <si>
    <t>Spiedkanalizācijas cauruļvadu smilšu apbērums, h=20cm</t>
  </si>
  <si>
    <t xml:space="preserve">Spiedkanalizācijas montāžas darbi </t>
  </si>
  <si>
    <t>Caurule SDR17 PE100 - RC OD75  PN10; H÷2.0m; montāža ar beztranšejas metodi un ar to saistītie darbi</t>
  </si>
  <si>
    <r>
      <t>Līkums PE OD75 caurulei 15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</rPr>
      <t>, montāža</t>
    </r>
  </si>
  <si>
    <r>
      <t>Līkums PE OD75 caurulei 30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</rPr>
      <t>, montāža</t>
    </r>
  </si>
  <si>
    <t>Atloku trejgabals DN65/65, montāža</t>
  </si>
  <si>
    <t>Enkurojošs atloku adapteris DN65, montāža</t>
  </si>
  <si>
    <t>Atloku aizbīdnis DN65, montāža</t>
  </si>
  <si>
    <t>Aizsargčaula caurulei OD75, montāža</t>
  </si>
  <si>
    <t>Hidrauliskā pārbaude un dezinfekcija</t>
  </si>
  <si>
    <t>Spiedkanalizācijas trases nospraušana</t>
  </si>
  <si>
    <t>Betona balsti un atbalsta bloki 0,1m³, montāža</t>
  </si>
  <si>
    <t>Tranšejas rakšana un aizbēršana sadzīves kanalizācijas tīklu montāžai (ieskaitot grunts nomaiņu*) Hvid=2,50 m, Bvid=1,00 m</t>
  </si>
  <si>
    <t>Bruģa seguma noņemšana un atjaunošana (vienādai vai augstākai sākotnējai bruģa markai un stāvoklim)</t>
  </si>
  <si>
    <t>Sadzīves kanalizācijas cauruļvadu smilšu apbērums, h=20cm</t>
  </si>
  <si>
    <t>PP gludsienu kanalizācijas caurules ar uzmavām un blīvi OD200; H=2,0 - 2,5m,  ieguldes klase SN8 montāža un ar to saistītie darbi</t>
  </si>
  <si>
    <t>PP gludsienu kanalizācijas caurules ar uzmavām un blīvi OD200; H=2,5 - 3,0m,  ieguldes klase SN8 montāža un ar to saistītie darbi</t>
  </si>
  <si>
    <t>PP skataka DN560, H=2,50-3,00m, komplektā ar betona gredzenu, 40tn ķeta lūku un vāku noslēdzamu ar viras stiprinājumu, pamatni īpašumu pievienojumiem, montāža</t>
  </si>
  <si>
    <t>Dzelzsbetona grodu aka komplektā ar dzelzsbetona pārsedzi, 40tn ķeta lūku un vāku noslēdzamu ar viras stiprinājumu, DN1000 mm, H=3,0 - 3,5m, (akas paredzēt no saliekamajiem dzelzbetona grodiem, atbilstoši LVS EN 1917), montāža</t>
  </si>
  <si>
    <t>Pieslēgums esošajai sadzīves kanalizācijai</t>
  </si>
  <si>
    <t xml:space="preserve"> 1.10</t>
  </si>
  <si>
    <t xml:space="preserve"> 2.18</t>
  </si>
  <si>
    <t xml:space="preserve"> 2.19</t>
  </si>
  <si>
    <t xml:space="preserve"> 2.20</t>
  </si>
  <si>
    <t xml:space="preserve"> 2.21</t>
  </si>
  <si>
    <t xml:space="preserve"> 2.22</t>
  </si>
  <si>
    <t xml:space="preserve"> 2.23</t>
  </si>
  <si>
    <t xml:space="preserve"> 2.24</t>
  </si>
  <si>
    <t xml:space="preserve"> 2.25</t>
  </si>
  <si>
    <t xml:space="preserve"> 2.26</t>
  </si>
  <si>
    <t xml:space="preserve"> 2.27</t>
  </si>
  <si>
    <t>Caurule SDR17 PE100 - RC OD110  PN10; H÷2.0m; montāža ar beztranšejas metodi un ar to saistītie darbi</t>
  </si>
  <si>
    <t>Tērauda plāksne 400x400x8 mm, montāža</t>
  </si>
  <si>
    <t>Siltumizolācijas čaula, b=5 cm (putu polistirols) OD110 caurulei, montāža</t>
  </si>
  <si>
    <t>kompl</t>
  </si>
  <si>
    <t xml:space="preserve">SADZĪVES KANALIZĀCIJAS TĪKLU PAPLAŠINĀŠANA GARKALNES </t>
  </si>
  <si>
    <t>NOVADA BUKULTOS UN ĀDAŽU NOVADA BALTEZERĀ</t>
  </si>
  <si>
    <t>3.RAJONS</t>
  </si>
  <si>
    <t>SADZĪVES KANALIZĀCIJA K1 VIRŠI</t>
  </si>
  <si>
    <t>SPIEDKANALIZĀCIJA K1S VIRŠI</t>
  </si>
  <si>
    <t>SPIEDKANALIZĀCIJA K1S ĀĶU IELĀ</t>
  </si>
  <si>
    <t>SADZĪVES KANALIZĀCIJA K1 ĀĶU IELĀ</t>
  </si>
  <si>
    <t>SADZĪVES KANALIZĀCIJA K1 LĪBIEŠU IELĀ</t>
  </si>
  <si>
    <t>SPIEDKANALIZĀCIJA K1S LĪBIEŠU IELĀ</t>
  </si>
  <si>
    <t xml:space="preserve"> 3-1</t>
  </si>
  <si>
    <t xml:space="preserve"> 3-2</t>
  </si>
  <si>
    <t xml:space="preserve"> 3-3</t>
  </si>
  <si>
    <t xml:space="preserve"> 3-4</t>
  </si>
  <si>
    <t xml:space="preserve"> 3-5</t>
  </si>
  <si>
    <t xml:space="preserve"> 3-6</t>
  </si>
  <si>
    <t>Virši (K1 no Vi-K1-1 līdz Vi-K1-17)</t>
  </si>
  <si>
    <t>Virši (K1S no Vi-K1S-0 līdz Vi-K1S-5)</t>
  </si>
  <si>
    <t>Āķu iela (K1 no Ak-K1-1 līdz Ak-K1-10)</t>
  </si>
  <si>
    <t>Āķu iela (K1S no Ak-K1S-1 līdz Ak-K1S-13)</t>
  </si>
  <si>
    <t>Kanalizācijas tīkla izbūve ar beztranšejas metodi, Hvid=3,00 m</t>
  </si>
  <si>
    <t>PP gludsienu kanalizācijas caurules ar uzmavām un blīvi OD200; H=3,0 - 3,5m; montāža ar beztranšejas metodi un ar to saistītie darbi</t>
  </si>
  <si>
    <t>Apvalkcaurule DN300, montāža</t>
  </si>
  <si>
    <t>PP skataka DN560, H=&lt;1,50m, komplektā ar betona gredzenu, 40tn ķeta (hermētisku) lūku un vāku noslēdzamu ar viras stiprinājumu, pamatni īpašumu pievienojumiem, montāža</t>
  </si>
  <si>
    <t>PP skataka DN560, H=1,50-2,00m, komplektā ar betona gredzenu, 40tn ķeta (hermētisku) lūku un vāku noslēdzamu ar viras stiprinājumu, pamatni īpašumu pievienojumiem, montāža</t>
  </si>
  <si>
    <t>PP skataka DN560, H=2,00-2,50m, komplektā ar betona gredzenu, 40tn ķeta (hermētisku) lūku un vāku noslēdzamu ar viras stiprinājumu, pamatni īpašumu pievienojumiem, montāža</t>
  </si>
  <si>
    <t>Dzelzsbetona grodu aka komplektā ar dzelzsbetona pārsedzi, 40tn ķeta lūku un vāku noslēdzamu ar viras stiprinājumu, DN1000 mm, H=2,0 - 2,5m, (akas paredzēt no saliekamajiem dzelzbetona grodiem, atbilstoši LVS EN 1917), montāža</t>
  </si>
  <si>
    <t>Dzelzsbetona grodu aka komplektā ar dzelzsbetona pārsedzi, 40tn ķeta (hermētisku) lūku un vāku noslēdzamu ar viras stiprinājumu, DN1000 mm, H=2,5 - 3,0m, (akas paredzēt no saliekamajiem dzelzbetona grodiem, atbilstoši LVS EN 1917), montāža</t>
  </si>
  <si>
    <t>Caurule SDR17 PE100 - RC OD75  PN10; H÷2.0m; montāža ar beztranšejas metodi un ar to saistītie darbi (dīķera cauruļvads)</t>
  </si>
  <si>
    <r>
      <t>Līkums PE OD75 caurulei 45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</rPr>
      <t>, montāža</t>
    </r>
  </si>
  <si>
    <r>
      <t>Līkums PE OD75 caurulei 90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</rPr>
      <t>, montāža</t>
    </r>
  </si>
  <si>
    <r>
      <t>Atloku līkums 90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  <charset val="186"/>
      </rPr>
      <t xml:space="preserve"> DN65, montāža</t>
    </r>
  </si>
  <si>
    <t>Siltumizolācijas čaula, b=5 cm (putu polistirols) OD75 caurulei, montāža</t>
  </si>
  <si>
    <t>Dzelzsbetona grodu aka komplektā ar dzelzsbetona pārsedzi, 40tn ķeta lūku un vāku noslēdzamu ar viras stiprinājumu, DN1000 mm, H=2,2 (aka paredzēt no saliekamajiem dzelzbetona grodiem, atbilstoši LVS EN 1917), montāža</t>
  </si>
  <si>
    <t>Rūpnieciski izgatavota dubultsienu (HDPE) sūkņu stacija D1500, H4270, komplektācijā ar sūkņiem (1darba + 1rezerves) Q=10.0 m3/h, H=9.0m, nerūsējoša tērauda AISI 304 iekšējo apsaisti (saskaņā ar sūkņu stacijas rasējumu), montāža</t>
  </si>
  <si>
    <t xml:space="preserve"> 1.11</t>
  </si>
  <si>
    <t>Spiedvada izbūve ar beztranšejas metodi, Hvid=2,00 m (dīķera cauruļvads)</t>
  </si>
  <si>
    <t>Apvalkcaurule DN200, montāža</t>
  </si>
  <si>
    <r>
      <t>Līkums PE OD110 caurulei 15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</rPr>
      <t>, montāža</t>
    </r>
  </si>
  <si>
    <r>
      <t>Līkums PE OD100 caurulei 30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</rPr>
      <t>, montāža</t>
    </r>
  </si>
  <si>
    <r>
      <t>Līkums PE OD110 caurulei 45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</rPr>
      <t>, montāža</t>
    </r>
  </si>
  <si>
    <r>
      <t>Līkums PE OD110 caurulei 60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</rPr>
      <t>, montāža</t>
    </r>
  </si>
  <si>
    <r>
      <t>Līkums PE OD110 caurulei 90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</rPr>
      <t>, montāža</t>
    </r>
  </si>
  <si>
    <t>Enkurojošs atloku adapteris DN100, montāža</t>
  </si>
  <si>
    <r>
      <t>Atloku līkums 90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  <charset val="186"/>
      </rPr>
      <t xml:space="preserve"> DN100, montāža</t>
    </r>
  </si>
  <si>
    <t>Aizsargčaula caurulei OD110, montāža</t>
  </si>
  <si>
    <t>Rūpnieciski izgatavota dubultsienu (HDPE) sūkņu stacija D1500, H3720, komplektācijā ar sūkņiem (1darba + 1rezerves) Q=18.0 m3/h, H=16.0m, nerūsējoša tērauda AISI 304 iekšējo apsaisti (saskaņā ar sūkņu stacijas rasējumu), montāža</t>
  </si>
  <si>
    <t>PP skataka DN560, H=&lt;1,50m, komplektā ar betona gredzenu, 40tn ķeta lūku un vāku noslēdzamu ar viras stiprinājumu, pamatni īpašumu pievienojumiem</t>
  </si>
  <si>
    <t>PP skataka DN560, H=1,50-2,00m, komplektā ar betona gredzenu, 40tn ķeta lūku un vāku noslēdzamu ar viras stiprinājumu, pamatni īpašumu pievienojumiem</t>
  </si>
  <si>
    <t>Dzelzsbetona grodu aka komplektā ar dzelzsbetona pārsedzi, 40tn ķeta lūku un vāku noslēdzamu ar viras stiprinājumu, DN1000 mm, H=2,0 - 2,5m, (akas paredzēt no saliekamajiem dzelzbetona grodiem, atbilstoši LVS EN 1917)</t>
  </si>
  <si>
    <t>Dzelzsbetona grodu aka komplektā ar dzelzsbetona pārsedzi, 40tn ķeta lūku un vāku noslēdzamu ar viras stiprinājumu, DN1000 mm, H=2,5 - 3,0m, (akas paredzēt no saliekamajiem dzelzbetona grodiem, atbilstoši LVS EN 1917)</t>
  </si>
  <si>
    <t>Lībiešu iela (K1 no Li-K1-1 līdz Li-K1-14)</t>
  </si>
  <si>
    <t>Lībiešu iela (K1S no Li-K1S-1 līdz Li-K1S-8)</t>
  </si>
  <si>
    <t>Rūpnieciski izgatavota dubultsienu (HDPE) sūkņu stacija D1800, H3820, komplektācijā ar sūkņiem (1darba + 1rezerves) Q=8.0 m3/h, H=14.0m, nerūsējoša tērauda AISI 304 iekšējo apsaisti (saskaņā ar sūkņu stacijas rasējumu), montāža</t>
  </si>
  <si>
    <r>
      <t>Līkums PE OD75 caurulei 15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  <charset val="186"/>
      </rPr>
      <t>, montāža</t>
    </r>
  </si>
  <si>
    <r>
      <t>Līkums PE OD75 caurulei 30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  <charset val="186"/>
      </rPr>
      <t>, montāža</t>
    </r>
  </si>
  <si>
    <r>
      <t>Līkums PE OD75 caurulei 45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  <charset val="186"/>
      </rPr>
      <t>, montāža</t>
    </r>
  </si>
  <si>
    <r>
      <t>Līkums PE OD75 caurulei 60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  <charset val="186"/>
      </rPr>
      <t>, montāža</t>
    </r>
  </si>
  <si>
    <r>
      <t>Atloku līkums 90</t>
    </r>
    <r>
      <rPr>
        <vertAlign val="superscript"/>
        <sz val="10"/>
        <rFont val="Arial"/>
        <family val="2"/>
        <charset val="186"/>
      </rPr>
      <t>o</t>
    </r>
    <r>
      <rPr>
        <sz val="10"/>
        <rFont val="Arial"/>
        <family val="2"/>
        <charset val="186"/>
      </rPr>
      <t xml:space="preserve"> DN65, montāža</t>
    </r>
  </si>
  <si>
    <t>ELEKTROAPGĀDE KSS VIRŠI</t>
  </si>
  <si>
    <t>ELEKTROAPGĀDE KSS ĀĶU IELĀ</t>
  </si>
  <si>
    <t>ELEKTROAPGĀDE KSS LĪBIEŠU IELĀ</t>
  </si>
  <si>
    <t xml:space="preserve"> 3-7</t>
  </si>
  <si>
    <t xml:space="preserve"> 3-8</t>
  </si>
  <si>
    <t xml:space="preserve"> 3-9</t>
  </si>
  <si>
    <t xml:space="preserve">Zemsprieguma kabeļu līnijas </t>
  </si>
  <si>
    <t>Darbu izmaksas</t>
  </si>
  <si>
    <t>Tranšeja - bedre kabeļa vai citu apakšzemes komunikāciju apsekošanai (šurfēšana)</t>
  </si>
  <si>
    <t>gab.</t>
  </si>
  <si>
    <t>Tranšeja - bedre ZS uzmavām</t>
  </si>
  <si>
    <t>Tranšejas rakšana un aizbēršana viena līdz divu kabeļu (caurules) guldīšanai 0.7m dziļumā ar rokām</t>
  </si>
  <si>
    <t>Tranšejas rakšana un aizbēršana viena līdz divu kabeļu (caurules) guldīšanai 1m dziļumā ar rokām</t>
  </si>
  <si>
    <t>2</t>
  </si>
  <si>
    <t>Kabeļu aizsargcaurules d=līdz 110 mm ieguldīšana gatavā tranšejā</t>
  </si>
  <si>
    <t>Kabeļu aizsargcaurules montāža sadalnē (pirmuzskaites, pēcuzskaites)</t>
  </si>
  <si>
    <t>Ekspluatācijā esoša kabeļa pārcelšana - bez sprieguma</t>
  </si>
  <si>
    <t>Teritorijas labiekārtošana</t>
  </si>
  <si>
    <t>m2</t>
  </si>
  <si>
    <t>ZS kabeļa 185 mm2 un lielāka ieguldīšana gatavā tranšejā</t>
  </si>
  <si>
    <t>ZS kabeļa 185 mm2 un lielāka ievēršana caurulē</t>
  </si>
  <si>
    <t>ZS plastmasas izolācijas kabeļa 185 mm2  un lielāka gala apdare</t>
  </si>
  <si>
    <t xml:space="preserve">ZS plastmasas izolācijas kabeļa 185 mm2  un lielāka savienošanas uzmavas montāža </t>
  </si>
  <si>
    <t>Kabeļu komutācijas + individuālas uzskaites sadalnes montāža (piem., KKM-2+USM-1 tipa)</t>
  </si>
  <si>
    <t>1</t>
  </si>
  <si>
    <t>Drošinātāju uzstādīšana</t>
  </si>
  <si>
    <t>Automātslēdža montāža sadalnē</t>
  </si>
  <si>
    <t>Vertikālā zemētāja dziļumā  līdz 5 m montāža</t>
  </si>
  <si>
    <t>0.4kV kabelis AXPK-1-4x240</t>
  </si>
  <si>
    <t>Kabeļu gala apdare EPKT 0063 (šķ.240 mm2)</t>
  </si>
  <si>
    <t>kompl.</t>
  </si>
  <si>
    <t>Kabeļu kurpe SAL 1.27 Al/Cu</t>
  </si>
  <si>
    <t>Aizsargcaurule  ∅50mm, 450N (sadalnē, pēcuzskaites kabelim)</t>
  </si>
  <si>
    <t>Plastmasas caurule, ø110mm, 450N, lokanā, (ST kabeļa ievilkšanai sadalnē)</t>
  </si>
  <si>
    <t>Aizsargcaurule  ∅110mm, 450N (tranšejā)</t>
  </si>
  <si>
    <t xml:space="preserve">Kabeļu savienošanas uzmava LJSM-4x/095-240 Al/Cu 0.6/1kV </t>
  </si>
  <si>
    <t>Kabeļa brīdinājuma lenta</t>
  </si>
  <si>
    <t>4</t>
  </si>
  <si>
    <t>Cinkots tērauda elektrods; Ø16mm; L=1.5m, ar iespēju pagarināt</t>
  </si>
  <si>
    <t xml:space="preserve">Zemējuma spaile </t>
  </si>
  <si>
    <t>Elektroda uzgalis</t>
  </si>
  <si>
    <t>Automātslēdzis 3f, C25A</t>
  </si>
  <si>
    <t>Drošinātājs NH-00, 50A</t>
  </si>
  <si>
    <t>Drošinātājs NH-2, 160A</t>
  </si>
  <si>
    <t>Drošinātājs NH-2, 400A (Naži NH-2)</t>
  </si>
  <si>
    <t>Sadalne KKM-2-22-001+USM-1/63</t>
  </si>
  <si>
    <t>Sadalnes pamatne PKM-2</t>
  </si>
  <si>
    <t>Keramzīts (frakcija 4-10mm)</t>
  </si>
  <si>
    <t>l</t>
  </si>
  <si>
    <t>22</t>
  </si>
  <si>
    <t xml:space="preserve">Profilcilindra slēdzene ar ST PR atslēgām </t>
  </si>
  <si>
    <t>EPL vai sarkanās līnijas nospraušana</t>
  </si>
  <si>
    <t>EPL digitālā uzmērīšana</t>
  </si>
  <si>
    <t>Rakšanas atļaujas saņemšana</t>
  </si>
  <si>
    <t>objekts</t>
  </si>
  <si>
    <t>Materiālu izmaksas</t>
  </si>
  <si>
    <t>Citi darbi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</si>
  <si>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</si>
  <si>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</si>
  <si>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</si>
  <si>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</si>
  <si>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</si>
  <si>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3.1</t>
  </si>
  <si>
    <t xml:space="preserve"> 3.2</t>
  </si>
  <si>
    <t xml:space="preserve"> 3.3</t>
  </si>
  <si>
    <r>
      <t>Cu vads 1x16mm</t>
    </r>
    <r>
      <rPr>
        <vertAlign val="superscript"/>
        <sz val="10"/>
        <rFont val="Arial"/>
        <family val="2"/>
        <charset val="186"/>
      </rPr>
      <t>2</t>
    </r>
    <r>
      <rPr>
        <sz val="10"/>
        <rFont val="Arial"/>
        <family val="2"/>
        <charset val="186"/>
      </rPr>
      <t xml:space="preserve"> (dzelteni-zaļš)</t>
    </r>
  </si>
  <si>
    <r>
      <t>Āderuzgalis 1x16 mm</t>
    </r>
    <r>
      <rPr>
        <vertAlign val="superscript"/>
        <sz val="10"/>
        <rFont val="Arial"/>
        <family val="2"/>
        <charset val="186"/>
      </rPr>
      <t>2</t>
    </r>
  </si>
  <si>
    <t xml:space="preserve">Tāme sastādīta 2018.gada tirgus cenās, pamatojoties uz ELT daļas rasējumiem. </t>
  </si>
  <si>
    <t>Tranšejas rakšana un aizbēršana viena līdz divu kabeļu (caurules) gūldīšanai 0.7m dziļumā</t>
  </si>
  <si>
    <t xml:space="preserve">Krūmu izciršana, sakņu izraušana </t>
  </si>
  <si>
    <t>ZS kabeļa no 50 līdz 150 mm2 ieguldīšana gatavā tranšejā</t>
  </si>
  <si>
    <t>ZS kabeļa no 50 līdz 150 mm2 ievēršana caurulē</t>
  </si>
  <si>
    <t>ZS plastmasas izolācijas kabeļa no 50 līdz 150 mm2  gala apdare</t>
  </si>
  <si>
    <t>Kabeļu komutācijas + individuālas uzskaites sadalnes montāža (piem., KKM+USM tipa)</t>
  </si>
  <si>
    <t>gab</t>
  </si>
  <si>
    <t>Caurules montāža sadalnē (pirmsuzskaites - pēcuzskaites)</t>
  </si>
  <si>
    <t>Kabelis 1kV, četrdzīslu 4x150 Al</t>
  </si>
  <si>
    <t>Kabeļa gala apdare  EPKT 0047      70-150mm2</t>
  </si>
  <si>
    <t>Caurule d110mm PE, 450N</t>
  </si>
  <si>
    <t>Caurule d110mm PE, 450N (sadalnē)</t>
  </si>
  <si>
    <t>Caurule d50mm PE, 450N (pēcuzskaites sadalnē)</t>
  </si>
  <si>
    <t>Sadalne KKMV-2+USMV-1/63</t>
  </si>
  <si>
    <t>Pamatne PKMV-2</t>
  </si>
  <si>
    <t xml:space="preserve">Elektrods zemējuma, cinkots tērauds ar iespēju pagarināt, d=16 mm, 1.5m  </t>
  </si>
  <si>
    <t>litri</t>
  </si>
  <si>
    <t>Automātslēdzis 3P, C, 25A</t>
  </si>
  <si>
    <t>Drošinātājs NH-00, 63A</t>
  </si>
  <si>
    <t>Drošinātājs NH-2, 80A</t>
  </si>
  <si>
    <t>Drošinātājs NH-2, 100A</t>
  </si>
  <si>
    <t>Drošinātājs NH-2, 125A</t>
  </si>
  <si>
    <t>NH-2 kontaktnaži</t>
  </si>
  <si>
    <t>Elektroda uzgalis, iesišanai zemē</t>
  </si>
  <si>
    <r>
      <t>Āderuzgalis 1x16mm</t>
    </r>
    <r>
      <rPr>
        <vertAlign val="superscript"/>
        <sz val="10"/>
        <rFont val="Arial"/>
        <family val="2"/>
      </rPr>
      <t>2</t>
    </r>
  </si>
  <si>
    <t>Kabeļu kurpes SAL 1.27 10-50 AL</t>
  </si>
  <si>
    <t>Cu vads Ø=16mm (dzeltens-zaļš)</t>
  </si>
  <si>
    <t>Signāllenta kabeļlīnijai, platums 125 mm</t>
  </si>
  <si>
    <t xml:space="preserve">Citi darbi </t>
  </si>
  <si>
    <t>0.4 kV KL (PIRMSUZSKAITE), ST</t>
  </si>
  <si>
    <t>Tranšejas rakšana un aizbēršana viena līdz divu kabeļu (caurules) gūldīšanai 0.7m dziļumā ar rokām</t>
  </si>
  <si>
    <t>Kabeļu aizsargcaurules d=līdz 160 mm montāža
(sadalnē kabeļu ievadam - pēcuzskaite)</t>
  </si>
  <si>
    <t>Kabeļu aizsargcaurules d=līdz 160 mm montāža
(sadalnē kabeļu ievadiem)</t>
  </si>
  <si>
    <t>ZS kabeļa līdz 35 mm2 ieguldīšana gatavā tranšejā</t>
  </si>
  <si>
    <t>ZS kabeļa līdz 35 mm2 ievēršana caurulē</t>
  </si>
  <si>
    <t>ZS kabeļa līdz 35 mm2 montāža uz plauktiem, kabeļu tuneļos, kanālos</t>
  </si>
  <si>
    <t>ZS kabeļa demontāža</t>
  </si>
  <si>
    <t xml:space="preserve">ZS plastmasas izolācijas kabeļa līdz 35 mm2 gala apdare </t>
  </si>
  <si>
    <t>ZS kabeļlīnijas pievienošana (atvienošana)</t>
  </si>
  <si>
    <t>pievienoj.</t>
  </si>
  <si>
    <t>Elektroenerģijas ievada uzskaites sadalnes līdz diviem skaitītājiem montāža (IUS-2/63)</t>
  </si>
  <si>
    <t>Individuālās uzskaites sadalnes ar vienu skaitītāju demontāža (piem., LU)</t>
  </si>
  <si>
    <t>Sadalnes pamata (statnes) demontāža</t>
  </si>
  <si>
    <t>Elektroenerģijas skaitītāja montāža</t>
  </si>
  <si>
    <t>Automātslēdža demontāža sadalnē</t>
  </si>
  <si>
    <t>Elektroenerģijas skaitītāja demontāža</t>
  </si>
  <si>
    <t>Horizontālā zemētāja montāža tranšejā</t>
  </si>
  <si>
    <t>Vertikālā zemētāja dziļumā  līdz 5m montāža</t>
  </si>
  <si>
    <t>Kabelis 1kV, četrdzīslu 4x35 Al</t>
  </si>
  <si>
    <t>Āderuzgalis 1x16mm2</t>
  </si>
  <si>
    <t>Gala apdare (g/a) līdz 1kV, četrdzīslu kabelim 16-70 mm2</t>
  </si>
  <si>
    <t>Kabeļu kurpe, skrūvējama 16-50 mm2 (SAL1.27), esoš. sad.</t>
  </si>
  <si>
    <t>Kabeļu kurpe, skrūvējama 16-50 mm2 (SAL1.27), zemējumam</t>
  </si>
  <si>
    <t>Caurule d50mm PE, 450N  (pēcuzskaites sadalnē)</t>
  </si>
  <si>
    <t>Zemējuma elektrods L=1.5m ar iespēju pagarināt</t>
  </si>
  <si>
    <t>Apaļdzelzs ∅10mm</t>
  </si>
  <si>
    <t>Zemējuma spaile elektroda d=16mm savienošanai ar stiepli d=8-10 mm</t>
  </si>
  <si>
    <t xml:space="preserve">Zemējuma spaile, cinkota d=16mm ar kabeļu kurpi </t>
  </si>
  <si>
    <t xml:space="preserve">Detaļa elektroda d=16 mm pagarināšanai, cinkota </t>
  </si>
  <si>
    <t>Lenta zemējuma kontūra savienojumu hermetizācijai</t>
  </si>
  <si>
    <t>Zemējuma vads 1x16 (dzeltens-zaļš) Cu 0.6/1kV</t>
  </si>
  <si>
    <t>Sadalne IUS-2/63, 2 skaitītājiem līdz 63 A</t>
  </si>
  <si>
    <t>Uzskaites sadalnes pamatne ST</t>
  </si>
  <si>
    <t>0.4 kV KL (PĒCUZSKAITE), ST</t>
  </si>
  <si>
    <t xml:space="preserve">ZS plastmasas izolācijas kabeļa līdz 35 mm2 savienošanas uzmavas montāža </t>
  </si>
  <si>
    <t>Savienošanas uzmava (s/u) līdz 1kV,
četrdzīslu kabelim  16-70 mm2</t>
  </si>
  <si>
    <t>Kabeļa brīdinājuma lenta "UZMANĪBU KABELIS"</t>
  </si>
  <si>
    <t xml:space="preserve"> 1.17</t>
  </si>
  <si>
    <t xml:space="preserve"> 1.18</t>
  </si>
  <si>
    <t xml:space="preserve"> 1.19</t>
  </si>
  <si>
    <t xml:space="preserve"> 3.4</t>
  </si>
  <si>
    <t xml:space="preserve"> 3.5</t>
  </si>
  <si>
    <t xml:space="preserve"> 3.6</t>
  </si>
  <si>
    <t xml:space="preserve"> 3.7</t>
  </si>
  <si>
    <t xml:space="preserve"> 3.8</t>
  </si>
  <si>
    <t xml:space="preserve"> 4.1</t>
  </si>
  <si>
    <t xml:space="preserve"> 4.2</t>
  </si>
  <si>
    <t xml:space="preserve"> 4.3</t>
  </si>
  <si>
    <t xml:space="preserve"> 5.1</t>
  </si>
  <si>
    <t xml:space="preserve"> 5.2</t>
  </si>
  <si>
    <t>Tāme sastādīta: 2018.gada februārī</t>
  </si>
  <si>
    <t>Virsizdevumi ...%</t>
  </si>
  <si>
    <t>Peļņa ...%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</si>
</sst>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sz val="10"/>
      <name val="Arial"/>
      <family val="2"/>
      <charset val="186"/>
    </font>
    <font>
      <b/>
      <i/>
      <sz val="9"/>
      <name val="Arial"/>
      <family val="2"/>
      <charset val="186"/>
    </font>
    <font>
      <sz val="9"/>
      <name val="Arial"/>
      <family val="2"/>
      <charset val="186"/>
    </font>
    <font>
      <b/>
      <u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Arial"/>
      <family val="2"/>
      <charset val="204"/>
    </font>
    <font>
      <vertAlign val="superscript"/>
      <sz val="10"/>
      <name val="Arial"/>
      <family val="2"/>
    </font>
    <font>
      <sz val="10"/>
      <color theme="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Helv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2" fillId="0" borderId="0"/>
    <xf numFmtId="0" fontId="1" fillId="0" borderId="0"/>
    <xf numFmtId="0" fontId="21" fillId="0" borderId="0" applyNumberForma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4" fillId="0" borderId="0" applyNumberFormat="0" applyBorder="0" applyProtection="0"/>
  </cellStyleXfs>
  <cellXfs count="247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2" fontId="3" fillId="0" borderId="1" xfId="0" applyNumberFormat="1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2" fontId="3" fillId="0" borderId="13" xfId="0" applyNumberFormat="1" applyFont="1" applyBorder="1" applyAlignment="1">
      <alignment vertical="top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2" fontId="3" fillId="0" borderId="7" xfId="0" applyNumberFormat="1" applyFont="1" applyBorder="1" applyAlignment="1">
      <alignment vertical="top"/>
    </xf>
    <xf numFmtId="0" fontId="3" fillId="0" borderId="13" xfId="0" applyFont="1" applyBorder="1"/>
    <xf numFmtId="0" fontId="5" fillId="0" borderId="0" xfId="0" applyFont="1"/>
    <xf numFmtId="0" fontId="5" fillId="0" borderId="11" xfId="0" applyFont="1" applyBorder="1" applyAlignment="1">
      <alignment vertical="top"/>
    </xf>
    <xf numFmtId="2" fontId="5" fillId="0" borderId="11" xfId="0" applyNumberFormat="1" applyFont="1" applyBorder="1" applyAlignment="1">
      <alignment vertical="top"/>
    </xf>
    <xf numFmtId="2" fontId="5" fillId="0" borderId="16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vertical="top"/>
    </xf>
    <xf numFmtId="2" fontId="5" fillId="0" borderId="1" xfId="0" applyNumberFormat="1" applyFont="1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2" fontId="3" fillId="2" borderId="0" xfId="0" applyNumberFormat="1" applyFont="1" applyFill="1" applyAlignment="1">
      <alignment vertical="top"/>
    </xf>
    <xf numFmtId="0" fontId="3" fillId="2" borderId="0" xfId="0" applyFont="1" applyFill="1"/>
    <xf numFmtId="17" fontId="5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vertical="top" wrapText="1"/>
    </xf>
    <xf numFmtId="2" fontId="4" fillId="2" borderId="0" xfId="0" applyNumberFormat="1" applyFont="1" applyFill="1" applyAlignment="1">
      <alignment horizontal="right" vertical="top"/>
    </xf>
    <xf numFmtId="2" fontId="3" fillId="0" borderId="5" xfId="0" applyNumberFormat="1" applyFont="1" applyBorder="1" applyAlignment="1">
      <alignment vertical="center"/>
    </xf>
    <xf numFmtId="2" fontId="5" fillId="0" borderId="11" xfId="0" applyNumberFormat="1" applyFont="1" applyBorder="1"/>
    <xf numFmtId="2" fontId="5" fillId="0" borderId="0" xfId="0" applyNumberFormat="1" applyFont="1" applyBorder="1" applyAlignment="1">
      <alignment vertical="top"/>
    </xf>
    <xf numFmtId="2" fontId="5" fillId="0" borderId="0" xfId="0" applyNumberFormat="1" applyFont="1" applyBorder="1"/>
    <xf numFmtId="2" fontId="7" fillId="0" borderId="0" xfId="0" applyNumberFormat="1" applyFont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/>
    </xf>
    <xf numFmtId="17" fontId="5" fillId="0" borderId="0" xfId="0" applyNumberFormat="1" applyFont="1" applyFill="1" applyAlignment="1">
      <alignment horizontal="left" vertical="top"/>
    </xf>
    <xf numFmtId="0" fontId="5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right" vertical="top" wrapText="1"/>
    </xf>
    <xf numFmtId="4" fontId="3" fillId="0" borderId="0" xfId="0" applyNumberFormat="1" applyFont="1"/>
    <xf numFmtId="4" fontId="3" fillId="0" borderId="11" xfId="0" applyNumberFormat="1" applyFont="1" applyBorder="1" applyAlignment="1">
      <alignment horizontal="right" vertical="top" wrapText="1"/>
    </xf>
    <xf numFmtId="4" fontId="3" fillId="0" borderId="16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 wrapText="1"/>
    </xf>
    <xf numFmtId="4" fontId="3" fillId="0" borderId="9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0" fillId="0" borderId="13" xfId="0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vertical="top"/>
    </xf>
    <xf numFmtId="4" fontId="10" fillId="0" borderId="0" xfId="0" applyNumberFormat="1" applyFont="1"/>
    <xf numFmtId="0" fontId="10" fillId="0" borderId="0" xfId="0" applyFont="1"/>
    <xf numFmtId="4" fontId="10" fillId="0" borderId="1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6" xfId="0" applyFont="1" applyBorder="1" applyAlignment="1">
      <alignment horizontal="right" vertical="center"/>
    </xf>
    <xf numFmtId="2" fontId="3" fillId="0" borderId="6" xfId="0" applyNumberFormat="1" applyFont="1" applyBorder="1" applyAlignment="1">
      <alignment vertical="center"/>
    </xf>
    <xf numFmtId="2" fontId="0" fillId="0" borderId="6" xfId="0" applyNumberFormat="1" applyFont="1" applyFill="1" applyBorder="1" applyAlignment="1">
      <alignment vertical="center"/>
    </xf>
    <xf numFmtId="2" fontId="12" fillId="0" borderId="6" xfId="0" applyNumberFormat="1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13" fillId="2" borderId="0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2" fontId="10" fillId="0" borderId="5" xfId="0" applyNumberFormat="1" applyFont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2" fontId="10" fillId="0" borderId="6" xfId="0" applyNumberFormat="1" applyFont="1" applyFill="1" applyBorder="1" applyAlignment="1">
      <alignment vertical="center"/>
    </xf>
    <xf numFmtId="2" fontId="10" fillId="0" borderId="7" xfId="0" applyNumberFormat="1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top"/>
    </xf>
    <xf numFmtId="0" fontId="5" fillId="0" borderId="18" xfId="0" applyFont="1" applyBorder="1" applyAlignment="1">
      <alignment horizontal="right" vertical="top" wrapText="1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2" fontId="17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2" fillId="0" borderId="6" xfId="0" applyFont="1" applyFill="1" applyBorder="1" applyAlignment="1">
      <alignment wrapText="1"/>
    </xf>
    <xf numFmtId="1" fontId="0" fillId="0" borderId="6" xfId="0" applyNumberForma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2" applyFont="1" applyFill="1" applyBorder="1" applyAlignment="1">
      <alignment horizontal="left" vertical="center" wrapText="1"/>
    </xf>
    <xf numFmtId="0" fontId="12" fillId="0" borderId="6" xfId="2" applyFont="1" applyFill="1" applyBorder="1" applyAlignment="1">
      <alignment horizontal="center" vertical="center" wrapText="1"/>
    </xf>
    <xf numFmtId="1" fontId="1" fillId="0" borderId="6" xfId="2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2" fontId="12" fillId="0" borderId="6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2" fontId="3" fillId="0" borderId="5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2" fontId="3" fillId="0" borderId="7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vertical="center"/>
    </xf>
    <xf numFmtId="0" fontId="3" fillId="0" borderId="0" xfId="0" applyFont="1" applyFill="1"/>
    <xf numFmtId="0" fontId="10" fillId="0" borderId="0" xfId="0" applyFont="1" applyFill="1"/>
    <xf numFmtId="0" fontId="3" fillId="0" borderId="6" xfId="0" applyFont="1" applyFill="1" applyBorder="1" applyAlignment="1">
      <alignment horizontal="left" vertical="center" wrapText="1"/>
    </xf>
    <xf numFmtId="1" fontId="20" fillId="0" borderId="6" xfId="2" applyNumberFormat="1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1" fontId="19" fillId="0" borderId="6" xfId="2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right" vertical="center"/>
    </xf>
    <xf numFmtId="2" fontId="3" fillId="0" borderId="6" xfId="0" applyNumberFormat="1" applyFont="1" applyFill="1" applyBorder="1" applyAlignment="1">
      <alignment vertical="center"/>
    </xf>
    <xf numFmtId="2" fontId="10" fillId="0" borderId="5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2" fontId="12" fillId="0" borderId="6" xfId="0" applyNumberFormat="1" applyFont="1" applyFill="1" applyBorder="1" applyAlignment="1">
      <alignment vertical="center"/>
    </xf>
    <xf numFmtId="2" fontId="10" fillId="0" borderId="6" xfId="0" applyNumberFormat="1" applyFont="1" applyFill="1" applyBorder="1" applyAlignment="1">
      <alignment horizontal="right" vertical="center"/>
    </xf>
    <xf numFmtId="49" fontId="10" fillId="0" borderId="6" xfId="4" applyNumberFormat="1" applyFont="1" applyFill="1" applyBorder="1" applyAlignment="1">
      <alignment vertical="center"/>
    </xf>
    <xf numFmtId="0" fontId="0" fillId="0" borderId="6" xfId="4" applyFont="1" applyFill="1" applyBorder="1" applyAlignment="1">
      <alignment horizontal="left" vertical="center" wrapText="1"/>
    </xf>
    <xf numFmtId="0" fontId="0" fillId="0" borderId="6" xfId="4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4" applyNumberFormat="1" applyFont="1" applyFill="1" applyBorder="1" applyAlignment="1">
      <alignment horizontal="left" vertical="center"/>
    </xf>
    <xf numFmtId="0" fontId="0" fillId="0" borderId="6" xfId="4" applyNumberFormat="1" applyFont="1" applyFill="1" applyBorder="1" applyAlignment="1">
      <alignment horizontal="center" vertical="center"/>
    </xf>
    <xf numFmtId="0" fontId="0" fillId="0" borderId="6" xfId="4" applyNumberFormat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6" xfId="4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left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left" vertical="center"/>
    </xf>
    <xf numFmtId="49" fontId="10" fillId="0" borderId="6" xfId="0" applyNumberFormat="1" applyFont="1" applyFill="1" applyBorder="1" applyAlignment="1">
      <alignment horizontal="left"/>
    </xf>
    <xf numFmtId="0" fontId="12" fillId="0" borderId="6" xfId="4" applyNumberFormat="1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left" vertical="center" wrapText="1"/>
    </xf>
    <xf numFmtId="49" fontId="10" fillId="0" borderId="24" xfId="0" applyNumberFormat="1" applyFont="1" applyFill="1" applyBorder="1" applyAlignment="1">
      <alignment horizontal="lef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9" fontId="12" fillId="0" borderId="6" xfId="3" applyNumberFormat="1" applyFont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2" fontId="10" fillId="0" borderId="25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5" applyFont="1" applyFill="1" applyBorder="1" applyAlignment="1">
      <alignment horizontal="center" vertical="center" wrapText="1"/>
    </xf>
    <xf numFmtId="49" fontId="17" fillId="0" borderId="6" xfId="6" applyNumberFormat="1" applyFont="1" applyFill="1" applyBorder="1" applyAlignment="1">
      <alignment horizontal="left" vertical="center" wrapText="1"/>
    </xf>
    <xf numFmtId="1" fontId="17" fillId="0" borderId="6" xfId="5" applyNumberFormat="1" applyFont="1" applyFill="1" applyBorder="1" applyAlignment="1">
      <alignment horizontal="center" vertical="center"/>
    </xf>
    <xf numFmtId="49" fontId="17" fillId="0" borderId="6" xfId="5" applyNumberFormat="1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left" vertical="center" wrapText="1"/>
    </xf>
    <xf numFmtId="49" fontId="17" fillId="0" borderId="6" xfId="5" applyNumberFormat="1" applyFont="1" applyFill="1" applyBorder="1" applyAlignment="1">
      <alignment horizontal="left" vertical="center"/>
    </xf>
    <xf numFmtId="49" fontId="17" fillId="0" borderId="6" xfId="5" applyNumberFormat="1" applyFont="1" applyFill="1" applyBorder="1" applyAlignment="1">
      <alignment horizontal="center" vertical="center"/>
    </xf>
    <xf numFmtId="49" fontId="17" fillId="0" borderId="6" xfId="5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6" xfId="7" applyNumberFormat="1" applyFont="1" applyFill="1" applyBorder="1" applyAlignment="1" applyProtection="1">
      <alignment horizontal="center" vertical="center" wrapText="1"/>
    </xf>
    <xf numFmtId="1" fontId="17" fillId="0" borderId="6" xfId="5" applyNumberFormat="1" applyFont="1" applyBorder="1" applyAlignment="1">
      <alignment horizontal="center" vertical="center"/>
    </xf>
    <xf numFmtId="0" fontId="25" fillId="0" borderId="6" xfId="0" applyFont="1" applyFill="1" applyBorder="1" applyAlignment="1">
      <alignment horizontal="left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2" fontId="3" fillId="0" borderId="2" xfId="0" applyNumberFormat="1" applyFont="1" applyBorder="1" applyAlignment="1">
      <alignment horizontal="center" vertical="center" textRotation="90" wrapText="1"/>
    </xf>
    <xf numFmtId="2" fontId="3" fillId="0" borderId="18" xfId="0" applyNumberFormat="1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8">
    <cellStyle name="Excel Built-in Normal" xfId="7"/>
    <cellStyle name="Explanatory Text" xfId="3" builtinId="53"/>
    <cellStyle name="Normal" xfId="0" builtinId="0"/>
    <cellStyle name="Normal 2" xfId="1"/>
    <cellStyle name="Normal 3" xfId="2"/>
    <cellStyle name="Normal_Sheet1" xfId="4"/>
    <cellStyle name="Style 1" xfId="5"/>
    <cellStyle name="TableStyleLigh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rrowheads="1"/>
        </xdr:cNvSpPr>
      </xdr:nvSpPr>
      <xdr:spPr bwMode="auto">
        <a:xfrm>
          <a:off x="8210550" y="7715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799435F-7377-4AA7-BDAA-9025A2D87444}"/>
            </a:ext>
          </a:extLst>
        </xdr:cNvPr>
        <xdr:cNvSpPr>
          <a:spLocks noChangeArrowheads="1"/>
        </xdr:cNvSpPr>
      </xdr:nvSpPr>
      <xdr:spPr bwMode="auto">
        <a:xfrm>
          <a:off x="8972550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27F6C5F-1673-4C6C-BC15-07D4316755FB}"/>
            </a:ext>
          </a:extLst>
        </xdr:cNvPr>
        <xdr:cNvSpPr>
          <a:spLocks noChangeArrowheads="1"/>
        </xdr:cNvSpPr>
      </xdr:nvSpPr>
      <xdr:spPr bwMode="auto">
        <a:xfrm>
          <a:off x="8839200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DC2852-80B6-4036-964F-1E817D419E84}"/>
            </a:ext>
          </a:extLst>
        </xdr:cNvPr>
        <xdr:cNvSpPr>
          <a:spLocks noChangeArrowheads="1"/>
        </xdr:cNvSpPr>
      </xdr:nvSpPr>
      <xdr:spPr bwMode="auto">
        <a:xfrm>
          <a:off x="8972550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BCAA56A-986D-43DD-8C93-8A181F9EA33A}"/>
            </a:ext>
          </a:extLst>
        </xdr:cNvPr>
        <xdr:cNvSpPr>
          <a:spLocks noChangeArrowheads="1"/>
        </xdr:cNvSpPr>
      </xdr:nvSpPr>
      <xdr:spPr bwMode="auto">
        <a:xfrm>
          <a:off x="8972550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5F30C53-BC05-4545-860A-73D308FC6C0A}"/>
            </a:ext>
          </a:extLst>
        </xdr:cNvPr>
        <xdr:cNvSpPr>
          <a:spLocks noChangeArrowheads="1"/>
        </xdr:cNvSpPr>
      </xdr:nvSpPr>
      <xdr:spPr bwMode="auto">
        <a:xfrm>
          <a:off x="89630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DEF7AF6-37F6-420A-801F-46FD1E918033}"/>
            </a:ext>
          </a:extLst>
        </xdr:cNvPr>
        <xdr:cNvSpPr>
          <a:spLocks noChangeArrowheads="1"/>
        </xdr:cNvSpPr>
      </xdr:nvSpPr>
      <xdr:spPr bwMode="auto">
        <a:xfrm>
          <a:off x="8839200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14AD32-7C5B-4164-80EB-4C4543C26768}"/>
            </a:ext>
          </a:extLst>
        </xdr:cNvPr>
        <xdr:cNvSpPr>
          <a:spLocks noChangeArrowheads="1"/>
        </xdr:cNvSpPr>
      </xdr:nvSpPr>
      <xdr:spPr bwMode="auto">
        <a:xfrm>
          <a:off x="882967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0A42F05-A16A-4D57-96D7-C7F2249F93E3}"/>
            </a:ext>
          </a:extLst>
        </xdr:cNvPr>
        <xdr:cNvSpPr>
          <a:spLocks noChangeArrowheads="1"/>
        </xdr:cNvSpPr>
      </xdr:nvSpPr>
      <xdr:spPr bwMode="auto">
        <a:xfrm>
          <a:off x="882967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2" workbookViewId="0">
      <selection activeCell="C20" sqref="C20"/>
    </sheetView>
  </sheetViews>
  <sheetFormatPr defaultRowHeight="12.75" x14ac:dyDescent="0.2"/>
  <cols>
    <col min="1" max="1" width="4.140625" style="3" customWidth="1"/>
    <col min="2" max="2" width="14.85546875" style="3" customWidth="1"/>
    <col min="3" max="3" width="47.42578125" style="1" customWidth="1"/>
    <col min="4" max="4" width="18" style="2" customWidth="1"/>
    <col min="5" max="16384" width="9.140625" style="6"/>
  </cols>
  <sheetData>
    <row r="1" spans="1:8" x14ac:dyDescent="0.2">
      <c r="A1" s="229" t="s">
        <v>33</v>
      </c>
      <c r="B1" s="229"/>
      <c r="C1" s="229"/>
      <c r="D1" s="229"/>
    </row>
    <row r="2" spans="1:8" x14ac:dyDescent="0.2">
      <c r="C2" s="59"/>
    </row>
    <row r="3" spans="1:8" ht="15" x14ac:dyDescent="0.2">
      <c r="A3" s="10" t="s">
        <v>1</v>
      </c>
      <c r="B3" s="10"/>
      <c r="C3" s="60" t="s">
        <v>143</v>
      </c>
    </row>
    <row r="4" spans="1:8" ht="15" x14ac:dyDescent="0.2">
      <c r="A4" s="10"/>
      <c r="B4" s="10"/>
      <c r="C4" s="60" t="s">
        <v>144</v>
      </c>
    </row>
    <row r="5" spans="1:8" ht="15" x14ac:dyDescent="0.2">
      <c r="A5" s="10" t="s">
        <v>17</v>
      </c>
      <c r="B5" s="10"/>
      <c r="C5" s="60" t="s">
        <v>39</v>
      </c>
    </row>
    <row r="6" spans="1:8" ht="14.25" x14ac:dyDescent="0.2">
      <c r="A6" s="10" t="s">
        <v>4</v>
      </c>
      <c r="B6" s="10"/>
      <c r="C6" s="61"/>
    </row>
    <row r="7" spans="1:8" ht="14.25" x14ac:dyDescent="0.2">
      <c r="A7" s="10" t="s">
        <v>349</v>
      </c>
      <c r="B7" s="10"/>
      <c r="C7" s="59"/>
    </row>
    <row r="9" spans="1:8" ht="20.25" customHeight="1" x14ac:dyDescent="0.2">
      <c r="A9" s="230" t="s">
        <v>5</v>
      </c>
      <c r="B9" s="236" t="s">
        <v>18</v>
      </c>
      <c r="C9" s="234" t="s">
        <v>19</v>
      </c>
      <c r="D9" s="232" t="s">
        <v>22</v>
      </c>
      <c r="E9" s="9"/>
    </row>
    <row r="10" spans="1:8" ht="56.25" customHeight="1" x14ac:dyDescent="0.2">
      <c r="A10" s="231"/>
      <c r="B10" s="237"/>
      <c r="C10" s="235"/>
      <c r="D10" s="233"/>
    </row>
    <row r="11" spans="1:8" x14ac:dyDescent="0.2">
      <c r="A11" s="11"/>
      <c r="B11" s="11"/>
      <c r="C11" s="12"/>
      <c r="D11" s="13"/>
    </row>
    <row r="12" spans="1:8" x14ac:dyDescent="0.2">
      <c r="A12" s="15">
        <v>1</v>
      </c>
      <c r="B12" s="17">
        <v>3</v>
      </c>
      <c r="C12" s="69" t="s">
        <v>145</v>
      </c>
      <c r="D12" s="79">
        <f>KOPS!D27</f>
        <v>0</v>
      </c>
      <c r="E12" s="71"/>
      <c r="F12" s="71"/>
      <c r="G12" s="71"/>
      <c r="H12" s="71"/>
    </row>
    <row r="13" spans="1:8" x14ac:dyDescent="0.2">
      <c r="A13" s="18"/>
      <c r="B13" s="19"/>
      <c r="C13" s="20"/>
      <c r="D13" s="80"/>
      <c r="E13" s="71"/>
      <c r="F13" s="71"/>
      <c r="G13" s="71"/>
      <c r="H13" s="71"/>
    </row>
    <row r="14" spans="1:8" x14ac:dyDescent="0.2">
      <c r="A14" s="44"/>
      <c r="B14" s="44"/>
      <c r="C14" s="21" t="s">
        <v>0</v>
      </c>
      <c r="D14" s="90">
        <f>SUM(D12:D13)</f>
        <v>0</v>
      </c>
      <c r="E14" s="71"/>
      <c r="F14" s="71"/>
      <c r="G14" s="71"/>
      <c r="H14" s="71"/>
    </row>
    <row r="15" spans="1:8" x14ac:dyDescent="0.2">
      <c r="A15" s="44"/>
      <c r="B15" s="44"/>
      <c r="C15" s="22" t="s">
        <v>21</v>
      </c>
      <c r="D15" s="81">
        <f>D14*21%</f>
        <v>0</v>
      </c>
      <c r="E15" s="71"/>
      <c r="F15" s="71"/>
      <c r="G15" s="71"/>
      <c r="H15" s="71"/>
    </row>
    <row r="16" spans="1:8" x14ac:dyDescent="0.2">
      <c r="A16" s="44"/>
      <c r="B16" s="44"/>
      <c r="C16" s="62"/>
      <c r="D16" s="63"/>
    </row>
    <row r="19" spans="2:4" x14ac:dyDescent="0.2">
      <c r="B19" s="43"/>
      <c r="D19" s="43"/>
    </row>
    <row r="20" spans="2:4" x14ac:dyDescent="0.2">
      <c r="B20" s="43"/>
      <c r="D20" s="43"/>
    </row>
    <row r="21" spans="2:4" x14ac:dyDescent="0.2">
      <c r="B21" s="43"/>
    </row>
  </sheetData>
  <mergeCells count="5">
    <mergeCell ref="A1:D1"/>
    <mergeCell ref="A9:A10"/>
    <mergeCell ref="D9:D10"/>
    <mergeCell ref="C9:C10"/>
    <mergeCell ref="B9:B10"/>
  </mergeCells>
  <phoneticPr fontId="2" type="noConversion"/>
  <pageMargins left="0.75" right="0.75" top="1.72" bottom="1" header="0.5" footer="0.5"/>
  <pageSetup paperSize="9" orientation="portrait" horizontalDpi="4294967292" verticalDpi="360" r:id="rId1"/>
  <headerFooter alignWithMargins="0">
    <oddHeader xml:space="preserve">&amp;RAPSTIPRINU
_______________________
&amp;8(Pasūtītāja paraksts un tā atšifrējums)
Z.V.
________.gada____._____________
</oddHeader>
    <oddFooter>&amp;C&amp;8&amp;P&amp;R&amp;8&amp;D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D45" sqref="D45"/>
    </sheetView>
  </sheetViews>
  <sheetFormatPr defaultRowHeight="12.75" x14ac:dyDescent="0.2"/>
  <cols>
    <col min="1" max="1" width="5.7109375" style="3" customWidth="1"/>
    <col min="2" max="2" width="36.28515625" style="1" customWidth="1"/>
    <col min="3" max="3" width="6" style="2" customWidth="1"/>
    <col min="4" max="4" width="6.85546875" style="3" customWidth="1"/>
    <col min="5" max="5" width="6.28515625" style="3" customWidth="1"/>
    <col min="6" max="6" width="5.42578125" style="4" customWidth="1"/>
    <col min="7" max="7" width="7.85546875" style="5" customWidth="1"/>
    <col min="8" max="8" width="8.85546875" style="5" customWidth="1"/>
    <col min="9" max="9" width="6.28515625" style="5" customWidth="1"/>
    <col min="10" max="10" width="8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ht="14.25" x14ac:dyDescent="0.2">
      <c r="A1" s="45" t="s">
        <v>1</v>
      </c>
      <c r="B1" s="46"/>
      <c r="C1" s="66" t="s">
        <v>145</v>
      </c>
      <c r="D1" s="47"/>
      <c r="E1" s="47"/>
      <c r="F1" s="48"/>
      <c r="G1" s="49"/>
      <c r="H1" s="49"/>
      <c r="I1" s="49"/>
      <c r="J1" s="49"/>
      <c r="K1" s="49"/>
      <c r="L1" s="49"/>
      <c r="M1" s="49"/>
      <c r="N1" s="49"/>
      <c r="O1" s="50"/>
    </row>
    <row r="2" spans="1:16" ht="15" x14ac:dyDescent="0.2">
      <c r="A2" s="45" t="s">
        <v>2</v>
      </c>
      <c r="B2" s="46"/>
      <c r="C2" s="60" t="s">
        <v>40</v>
      </c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50"/>
    </row>
    <row r="3" spans="1:16" ht="15" x14ac:dyDescent="0.2">
      <c r="A3" s="45"/>
      <c r="B3" s="46"/>
      <c r="C3" s="60" t="s">
        <v>41</v>
      </c>
      <c r="D3" s="47"/>
      <c r="E3" s="47"/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1:16" ht="15" x14ac:dyDescent="0.2">
      <c r="A4" s="45" t="s">
        <v>3</v>
      </c>
      <c r="B4" s="46"/>
      <c r="C4" s="60" t="s">
        <v>39</v>
      </c>
      <c r="D4" s="47"/>
      <c r="E4" s="47"/>
      <c r="F4" s="48"/>
      <c r="G4" s="49"/>
      <c r="H4" s="49"/>
      <c r="I4" s="49"/>
      <c r="J4" s="49"/>
      <c r="K4" s="49"/>
      <c r="L4" s="49"/>
      <c r="M4" s="49"/>
      <c r="N4" s="49"/>
      <c r="O4" s="50"/>
    </row>
    <row r="5" spans="1:16" ht="14.25" x14ac:dyDescent="0.2">
      <c r="A5" s="45" t="s">
        <v>4</v>
      </c>
      <c r="B5" s="46"/>
      <c r="C5" s="51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6" ht="14.25" x14ac:dyDescent="0.2">
      <c r="A6" s="45" t="s">
        <v>42</v>
      </c>
      <c r="B6" s="46"/>
      <c r="C6" s="52"/>
      <c r="D6" s="47"/>
      <c r="E6" s="47"/>
      <c r="F6" s="48"/>
      <c r="G6" s="49"/>
      <c r="H6" s="49"/>
      <c r="I6" s="49"/>
      <c r="J6" s="49"/>
      <c r="K6" s="49"/>
      <c r="L6" s="49"/>
      <c r="M6" s="49"/>
      <c r="N6" s="53" t="s">
        <v>27</v>
      </c>
      <c r="O6" s="106">
        <f>O36</f>
        <v>0</v>
      </c>
    </row>
    <row r="7" spans="1:16" ht="14.25" x14ac:dyDescent="0.2">
      <c r="A7" s="10" t="s">
        <v>349</v>
      </c>
      <c r="B7" s="46"/>
      <c r="C7" s="52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50"/>
    </row>
    <row r="8" spans="1:16" ht="20.25" customHeight="1" x14ac:dyDescent="0.2">
      <c r="A8" s="230" t="s">
        <v>5</v>
      </c>
      <c r="B8" s="245" t="s">
        <v>36</v>
      </c>
      <c r="C8" s="243" t="s">
        <v>6</v>
      </c>
      <c r="D8" s="230" t="s">
        <v>7</v>
      </c>
      <c r="E8" s="240" t="s">
        <v>8</v>
      </c>
      <c r="F8" s="240"/>
      <c r="G8" s="240"/>
      <c r="H8" s="240"/>
      <c r="I8" s="240"/>
      <c r="J8" s="242"/>
      <c r="K8" s="241" t="s">
        <v>11</v>
      </c>
      <c r="L8" s="240"/>
      <c r="M8" s="240"/>
      <c r="N8" s="240"/>
      <c r="O8" s="242"/>
      <c r="P8" s="9"/>
    </row>
    <row r="9" spans="1:16" ht="78.75" customHeight="1" x14ac:dyDescent="0.2">
      <c r="A9" s="231"/>
      <c r="B9" s="246"/>
      <c r="C9" s="244"/>
      <c r="D9" s="231"/>
      <c r="E9" s="7" t="s">
        <v>9</v>
      </c>
      <c r="F9" s="7" t="s">
        <v>28</v>
      </c>
      <c r="G9" s="8" t="s">
        <v>29</v>
      </c>
      <c r="H9" s="8" t="s">
        <v>34</v>
      </c>
      <c r="I9" s="8" t="s">
        <v>30</v>
      </c>
      <c r="J9" s="8" t="s">
        <v>31</v>
      </c>
      <c r="K9" s="8" t="s">
        <v>10</v>
      </c>
      <c r="L9" s="8" t="s">
        <v>29</v>
      </c>
      <c r="M9" s="8" t="s">
        <v>34</v>
      </c>
      <c r="N9" s="8" t="s">
        <v>30</v>
      </c>
      <c r="O9" s="8" t="s">
        <v>32</v>
      </c>
    </row>
    <row r="10" spans="1:16" x14ac:dyDescent="0.2">
      <c r="A10" s="16"/>
      <c r="B10" s="31"/>
      <c r="C10" s="32"/>
      <c r="D10" s="24"/>
      <c r="E10" s="33"/>
      <c r="F10" s="28"/>
      <c r="G10" s="30"/>
      <c r="H10" s="30"/>
      <c r="I10" s="34"/>
      <c r="J10" s="30"/>
      <c r="K10" s="34"/>
      <c r="L10" s="30"/>
      <c r="M10" s="34"/>
      <c r="N10" s="30"/>
      <c r="O10" s="35"/>
    </row>
    <row r="11" spans="1:16" s="115" customFormat="1" ht="25.5" x14ac:dyDescent="0.2">
      <c r="A11" s="130"/>
      <c r="B11" s="143" t="s">
        <v>194</v>
      </c>
      <c r="C11" s="144"/>
      <c r="D11" s="145"/>
      <c r="E11" s="110"/>
      <c r="F11" s="111"/>
      <c r="G11" s="112"/>
      <c r="H11" s="113"/>
      <c r="I11" s="112"/>
      <c r="J11" s="112"/>
      <c r="K11" s="114"/>
      <c r="L11" s="111"/>
      <c r="M11" s="111"/>
      <c r="N11" s="111"/>
      <c r="O11" s="111"/>
    </row>
    <row r="12" spans="1:16" s="65" customFormat="1" ht="25.5" x14ac:dyDescent="0.2">
      <c r="A12" s="130">
        <v>1</v>
      </c>
      <c r="B12" s="123" t="s">
        <v>43</v>
      </c>
      <c r="C12" s="132"/>
      <c r="D12" s="124"/>
      <c r="E12" s="169"/>
      <c r="F12" s="54"/>
      <c r="G12" s="101"/>
      <c r="H12" s="102"/>
      <c r="I12" s="103"/>
      <c r="J12" s="104"/>
      <c r="K12" s="105"/>
      <c r="L12" s="54"/>
      <c r="M12" s="54"/>
      <c r="N12" s="54"/>
      <c r="O12" s="54"/>
    </row>
    <row r="13" spans="1:16" s="65" customFormat="1" ht="25.5" x14ac:dyDescent="0.2">
      <c r="A13" s="122" t="s">
        <v>78</v>
      </c>
      <c r="B13" s="125" t="s">
        <v>104</v>
      </c>
      <c r="C13" s="126" t="s">
        <v>45</v>
      </c>
      <c r="D13" s="128">
        <v>169.4</v>
      </c>
      <c r="E13" s="151"/>
      <c r="F13" s="101"/>
      <c r="G13" s="105"/>
      <c r="H13" s="54"/>
      <c r="I13" s="105"/>
      <c r="J13" s="54"/>
      <c r="K13" s="105"/>
      <c r="L13" s="54"/>
      <c r="M13" s="105"/>
      <c r="N13" s="54"/>
      <c r="O13" s="54"/>
    </row>
    <row r="14" spans="1:16" s="65" customFormat="1" x14ac:dyDescent="0.2">
      <c r="A14" s="122" t="s">
        <v>79</v>
      </c>
      <c r="B14" s="125" t="s">
        <v>105</v>
      </c>
      <c r="C14" s="126" t="s">
        <v>70</v>
      </c>
      <c r="D14" s="138">
        <v>5</v>
      </c>
      <c r="E14" s="156"/>
      <c r="F14" s="101"/>
      <c r="G14" s="105"/>
      <c r="H14" s="54"/>
      <c r="I14" s="105"/>
      <c r="J14" s="54"/>
      <c r="K14" s="105"/>
      <c r="L14" s="54"/>
      <c r="M14" s="105"/>
      <c r="N14" s="54"/>
      <c r="O14" s="54"/>
    </row>
    <row r="15" spans="1:16" s="65" customFormat="1" ht="38.25" x14ac:dyDescent="0.2">
      <c r="A15" s="122" t="s">
        <v>80</v>
      </c>
      <c r="B15" s="125" t="s">
        <v>106</v>
      </c>
      <c r="C15" s="126" t="s">
        <v>45</v>
      </c>
      <c r="D15" s="138">
        <v>20</v>
      </c>
      <c r="E15" s="155"/>
      <c r="F15" s="153"/>
      <c r="G15" s="105"/>
      <c r="H15" s="54"/>
      <c r="I15" s="105"/>
      <c r="J15" s="54"/>
      <c r="K15" s="105"/>
      <c r="L15" s="54"/>
      <c r="M15" s="105"/>
      <c r="N15" s="54"/>
      <c r="O15" s="54"/>
    </row>
    <row r="16" spans="1:16" s="65" customFormat="1" ht="38.25" x14ac:dyDescent="0.2">
      <c r="A16" s="122" t="s">
        <v>81</v>
      </c>
      <c r="B16" s="125" t="s">
        <v>49</v>
      </c>
      <c r="C16" s="126" t="s">
        <v>47</v>
      </c>
      <c r="D16" s="128">
        <v>5</v>
      </c>
      <c r="E16" s="152"/>
      <c r="F16" s="153"/>
      <c r="G16" s="105"/>
      <c r="H16" s="153"/>
      <c r="I16" s="154"/>
      <c r="J16" s="54"/>
      <c r="K16" s="105"/>
      <c r="L16" s="54"/>
      <c r="M16" s="105"/>
      <c r="N16" s="54"/>
      <c r="O16" s="54"/>
    </row>
    <row r="17" spans="1:15" ht="38.25" x14ac:dyDescent="0.2">
      <c r="A17" s="122" t="s">
        <v>82</v>
      </c>
      <c r="B17" s="129" t="s">
        <v>50</v>
      </c>
      <c r="C17" s="126" t="s">
        <v>47</v>
      </c>
      <c r="D17" s="128">
        <v>5</v>
      </c>
      <c r="E17" s="151"/>
      <c r="F17" s="101"/>
      <c r="G17" s="105"/>
      <c r="H17" s="54"/>
      <c r="I17" s="105"/>
      <c r="J17" s="54"/>
      <c r="K17" s="105"/>
      <c r="L17" s="54"/>
      <c r="M17" s="105"/>
      <c r="N17" s="54"/>
      <c r="O17" s="54"/>
    </row>
    <row r="18" spans="1:15" ht="38.25" x14ac:dyDescent="0.2">
      <c r="A18" s="122" t="s">
        <v>83</v>
      </c>
      <c r="B18" s="125" t="s">
        <v>107</v>
      </c>
      <c r="C18" s="126" t="s">
        <v>53</v>
      </c>
      <c r="D18" s="128">
        <v>1.5</v>
      </c>
      <c r="E18" s="156"/>
      <c r="F18" s="153"/>
      <c r="G18" s="105"/>
      <c r="H18" s="54"/>
      <c r="I18" s="105"/>
      <c r="J18" s="54"/>
      <c r="K18" s="105"/>
      <c r="L18" s="54"/>
      <c r="M18" s="105"/>
      <c r="N18" s="54"/>
      <c r="O18" s="54"/>
    </row>
    <row r="19" spans="1:15" ht="25.5" x14ac:dyDescent="0.2">
      <c r="A19" s="122" t="s">
        <v>84</v>
      </c>
      <c r="B19" s="125" t="s">
        <v>108</v>
      </c>
      <c r="C19" s="126" t="s">
        <v>53</v>
      </c>
      <c r="D19" s="128">
        <v>2</v>
      </c>
      <c r="E19" s="156"/>
      <c r="F19" s="153"/>
      <c r="G19" s="105"/>
      <c r="H19" s="54"/>
      <c r="I19" s="105"/>
      <c r="J19" s="54"/>
      <c r="K19" s="105"/>
      <c r="L19" s="54"/>
      <c r="M19" s="105"/>
      <c r="N19" s="54"/>
      <c r="O19" s="54"/>
    </row>
    <row r="20" spans="1:15" s="89" customFormat="1" x14ac:dyDescent="0.2">
      <c r="A20" s="130">
        <v>2</v>
      </c>
      <c r="B20" s="117" t="s">
        <v>109</v>
      </c>
      <c r="C20" s="144"/>
      <c r="D20" s="110"/>
      <c r="E20" s="110"/>
      <c r="F20" s="111"/>
      <c r="G20" s="112"/>
      <c r="H20" s="113"/>
      <c r="I20" s="112"/>
      <c r="J20" s="112"/>
      <c r="K20" s="114"/>
      <c r="L20" s="111"/>
      <c r="M20" s="111"/>
      <c r="N20" s="111"/>
      <c r="O20" s="111"/>
    </row>
    <row r="21" spans="1:15" s="163" customFormat="1" ht="38.25" x14ac:dyDescent="0.2">
      <c r="A21" s="122" t="s">
        <v>87</v>
      </c>
      <c r="B21" s="146" t="s">
        <v>110</v>
      </c>
      <c r="C21" s="135" t="s">
        <v>45</v>
      </c>
      <c r="D21" s="128">
        <v>169.4</v>
      </c>
      <c r="E21" s="151"/>
      <c r="F21" s="101"/>
      <c r="G21" s="105"/>
      <c r="H21" s="54"/>
      <c r="I21" s="105"/>
      <c r="J21" s="54"/>
      <c r="K21" s="105"/>
      <c r="L21" s="54"/>
      <c r="M21" s="105"/>
      <c r="N21" s="54"/>
      <c r="O21" s="54"/>
    </row>
    <row r="22" spans="1:15" s="163" customFormat="1" ht="14.25" x14ac:dyDescent="0.2">
      <c r="A22" s="122" t="s">
        <v>88</v>
      </c>
      <c r="B22" s="147" t="s">
        <v>196</v>
      </c>
      <c r="C22" s="148" t="s">
        <v>67</v>
      </c>
      <c r="D22" s="170">
        <v>1</v>
      </c>
      <c r="E22" s="151"/>
      <c r="F22" s="101"/>
      <c r="G22" s="105"/>
      <c r="H22" s="54"/>
      <c r="I22" s="105"/>
      <c r="J22" s="54"/>
      <c r="K22" s="105"/>
      <c r="L22" s="54"/>
      <c r="M22" s="105"/>
      <c r="N22" s="54"/>
      <c r="O22" s="54"/>
    </row>
    <row r="23" spans="1:15" s="163" customFormat="1" ht="14.25" x14ac:dyDescent="0.2">
      <c r="A23" s="122" t="s">
        <v>89</v>
      </c>
      <c r="B23" s="147" t="s">
        <v>197</v>
      </c>
      <c r="C23" s="148" t="s">
        <v>67</v>
      </c>
      <c r="D23" s="170">
        <v>3</v>
      </c>
      <c r="E23" s="151"/>
      <c r="F23" s="101"/>
      <c r="G23" s="105"/>
      <c r="H23" s="54"/>
      <c r="I23" s="105"/>
      <c r="J23" s="54"/>
      <c r="K23" s="105"/>
      <c r="L23" s="54"/>
      <c r="M23" s="105"/>
      <c r="N23" s="54"/>
      <c r="O23" s="54"/>
    </row>
    <row r="24" spans="1:15" s="163" customFormat="1" ht="14.25" x14ac:dyDescent="0.2">
      <c r="A24" s="122" t="s">
        <v>90</v>
      </c>
      <c r="B24" s="147" t="s">
        <v>198</v>
      </c>
      <c r="C24" s="148" t="s">
        <v>67</v>
      </c>
      <c r="D24" s="170">
        <v>2</v>
      </c>
      <c r="E24" s="151"/>
      <c r="F24" s="101"/>
      <c r="G24" s="105"/>
      <c r="H24" s="54"/>
      <c r="I24" s="105"/>
      <c r="J24" s="54"/>
      <c r="K24" s="105"/>
      <c r="L24" s="54"/>
      <c r="M24" s="105"/>
      <c r="N24" s="54"/>
      <c r="O24" s="54"/>
    </row>
    <row r="25" spans="1:15" s="163" customFormat="1" ht="14.25" x14ac:dyDescent="0.2">
      <c r="A25" s="122" t="s">
        <v>91</v>
      </c>
      <c r="B25" s="147" t="s">
        <v>199</v>
      </c>
      <c r="C25" s="148" t="s">
        <v>67</v>
      </c>
      <c r="D25" s="170">
        <v>1</v>
      </c>
      <c r="E25" s="151"/>
      <c r="F25" s="101"/>
      <c r="G25" s="105"/>
      <c r="H25" s="54"/>
      <c r="I25" s="105"/>
      <c r="J25" s="54"/>
      <c r="K25" s="105"/>
      <c r="L25" s="54"/>
      <c r="M25" s="105"/>
      <c r="N25" s="54"/>
      <c r="O25" s="54"/>
    </row>
    <row r="26" spans="1:15" s="163" customFormat="1" ht="25.5" x14ac:dyDescent="0.2">
      <c r="A26" s="122" t="s">
        <v>92</v>
      </c>
      <c r="B26" s="146" t="s">
        <v>114</v>
      </c>
      <c r="C26" s="135" t="s">
        <v>67</v>
      </c>
      <c r="D26" s="167">
        <v>1</v>
      </c>
      <c r="E26" s="157"/>
      <c r="F26" s="101"/>
      <c r="G26" s="101"/>
      <c r="H26" s="153"/>
      <c r="I26" s="105"/>
      <c r="J26" s="54"/>
      <c r="K26" s="105"/>
      <c r="L26" s="54"/>
      <c r="M26" s="105"/>
      <c r="N26" s="54"/>
      <c r="O26" s="54"/>
    </row>
    <row r="27" spans="1:15" s="163" customFormat="1" ht="14.25" x14ac:dyDescent="0.2">
      <c r="A27" s="122" t="s">
        <v>93</v>
      </c>
      <c r="B27" s="146" t="s">
        <v>200</v>
      </c>
      <c r="C27" s="135" t="s">
        <v>67</v>
      </c>
      <c r="D27" s="167">
        <v>1</v>
      </c>
      <c r="E27" s="157"/>
      <c r="F27" s="101"/>
      <c r="G27" s="101"/>
      <c r="H27" s="153"/>
      <c r="I27" s="105"/>
      <c r="J27" s="54"/>
      <c r="K27" s="105"/>
      <c r="L27" s="54"/>
      <c r="M27" s="105"/>
      <c r="N27" s="54"/>
      <c r="O27" s="54"/>
    </row>
    <row r="28" spans="1:15" s="163" customFormat="1" x14ac:dyDescent="0.2">
      <c r="A28" s="122" t="s">
        <v>94</v>
      </c>
      <c r="B28" s="146" t="s">
        <v>116</v>
      </c>
      <c r="C28" s="135" t="s">
        <v>67</v>
      </c>
      <c r="D28" s="167">
        <v>1</v>
      </c>
      <c r="E28" s="151"/>
      <c r="F28" s="101"/>
      <c r="G28" s="105"/>
      <c r="H28" s="54"/>
      <c r="I28" s="105"/>
      <c r="J28" s="54"/>
      <c r="K28" s="105"/>
      <c r="L28" s="54"/>
      <c r="M28" s="105"/>
      <c r="N28" s="54"/>
      <c r="O28" s="54"/>
    </row>
    <row r="29" spans="1:15" s="163" customFormat="1" ht="25.5" x14ac:dyDescent="0.2">
      <c r="A29" s="122" t="s">
        <v>95</v>
      </c>
      <c r="B29" s="146" t="s">
        <v>140</v>
      </c>
      <c r="C29" s="135" t="s">
        <v>67</v>
      </c>
      <c r="D29" s="167">
        <v>2</v>
      </c>
      <c r="E29" s="151"/>
      <c r="F29" s="101"/>
      <c r="G29" s="105"/>
      <c r="H29" s="54"/>
      <c r="I29" s="105"/>
      <c r="J29" s="54"/>
      <c r="K29" s="105"/>
      <c r="L29" s="54"/>
      <c r="M29" s="105"/>
      <c r="N29" s="54"/>
      <c r="O29" s="54"/>
    </row>
    <row r="30" spans="1:15" s="163" customFormat="1" ht="25.5" x14ac:dyDescent="0.2">
      <c r="A30" s="122" t="s">
        <v>96</v>
      </c>
      <c r="B30" s="146" t="s">
        <v>174</v>
      </c>
      <c r="C30" s="135" t="s">
        <v>61</v>
      </c>
      <c r="D30" s="167">
        <v>1</v>
      </c>
      <c r="E30" s="171"/>
      <c r="F30" s="172"/>
      <c r="G30" s="154"/>
      <c r="H30" s="153"/>
      <c r="I30" s="105"/>
      <c r="J30" s="54"/>
      <c r="K30" s="105"/>
      <c r="L30" s="54"/>
      <c r="M30" s="105"/>
      <c r="N30" s="54"/>
      <c r="O30" s="54"/>
    </row>
    <row r="31" spans="1:15" s="163" customFormat="1" ht="89.25" x14ac:dyDescent="0.2">
      <c r="A31" s="122" t="s">
        <v>97</v>
      </c>
      <c r="B31" s="147" t="s">
        <v>195</v>
      </c>
      <c r="C31" s="135" t="s">
        <v>61</v>
      </c>
      <c r="D31" s="166">
        <v>1</v>
      </c>
      <c r="E31" s="171"/>
      <c r="F31" s="172"/>
      <c r="G31" s="154"/>
      <c r="H31" s="153"/>
      <c r="I31" s="154"/>
      <c r="J31" s="54"/>
      <c r="K31" s="105"/>
      <c r="L31" s="54"/>
      <c r="M31" s="105"/>
      <c r="N31" s="54"/>
      <c r="O31" s="54"/>
    </row>
    <row r="32" spans="1:15" s="163" customFormat="1" x14ac:dyDescent="0.2">
      <c r="A32" s="122" t="s">
        <v>98</v>
      </c>
      <c r="B32" s="146" t="s">
        <v>117</v>
      </c>
      <c r="C32" s="135" t="s">
        <v>45</v>
      </c>
      <c r="D32" s="128">
        <v>169.4</v>
      </c>
      <c r="E32" s="151"/>
      <c r="F32" s="101"/>
      <c r="G32" s="105"/>
      <c r="H32" s="54"/>
      <c r="I32" s="105"/>
      <c r="J32" s="54"/>
      <c r="K32" s="105"/>
      <c r="L32" s="54"/>
      <c r="M32" s="105"/>
      <c r="N32" s="54"/>
      <c r="O32" s="54"/>
    </row>
    <row r="33" spans="1:15" s="163" customFormat="1" x14ac:dyDescent="0.2">
      <c r="A33" s="122" t="s">
        <v>99</v>
      </c>
      <c r="B33" s="141" t="s">
        <v>118</v>
      </c>
      <c r="C33" s="135" t="s">
        <v>45</v>
      </c>
      <c r="D33" s="128">
        <v>169.4</v>
      </c>
      <c r="E33" s="151"/>
      <c r="F33" s="101"/>
      <c r="G33" s="105"/>
      <c r="H33" s="54"/>
      <c r="I33" s="105"/>
      <c r="J33" s="54"/>
      <c r="K33" s="105"/>
      <c r="L33" s="54"/>
      <c r="M33" s="105"/>
      <c r="N33" s="54"/>
      <c r="O33" s="54"/>
    </row>
    <row r="34" spans="1:15" s="163" customFormat="1" ht="51" x14ac:dyDescent="0.2">
      <c r="A34" s="122" t="s">
        <v>100</v>
      </c>
      <c r="B34" s="125" t="s">
        <v>75</v>
      </c>
      <c r="C34" s="135" t="s">
        <v>76</v>
      </c>
      <c r="D34" s="135">
        <v>9</v>
      </c>
      <c r="E34" s="155"/>
      <c r="F34" s="101"/>
      <c r="G34" s="105"/>
      <c r="H34" s="54"/>
      <c r="I34" s="105"/>
      <c r="J34" s="54"/>
      <c r="K34" s="105"/>
      <c r="L34" s="54"/>
      <c r="M34" s="105"/>
      <c r="N34" s="54"/>
      <c r="O34" s="54"/>
    </row>
    <row r="35" spans="1:15" s="36" customFormat="1" x14ac:dyDescent="0.2">
      <c r="A35" s="118"/>
      <c r="B35" s="119"/>
      <c r="C35" s="120"/>
      <c r="D35" s="118"/>
      <c r="E35" s="121"/>
      <c r="F35" s="37"/>
      <c r="G35" s="38"/>
      <c r="H35" s="38"/>
      <c r="I35" s="39"/>
      <c r="J35" s="38"/>
      <c r="K35" s="39"/>
      <c r="L35" s="38"/>
      <c r="M35" s="39"/>
      <c r="N35" s="38"/>
      <c r="O35" s="55"/>
    </row>
    <row r="36" spans="1:15" x14ac:dyDescent="0.2">
      <c r="J36" s="14" t="s">
        <v>38</v>
      </c>
      <c r="K36" s="40">
        <f>SUM(K11:K35)</f>
        <v>0</v>
      </c>
      <c r="L36" s="40">
        <f>SUM(L11:L35)</f>
        <v>0</v>
      </c>
      <c r="M36" s="40">
        <f>SUM(M11:M35)</f>
        <v>0</v>
      </c>
      <c r="N36" s="40">
        <f>SUM(N11:N35)</f>
        <v>0</v>
      </c>
      <c r="O36" s="41">
        <f>SUM(O11:O35)</f>
        <v>0</v>
      </c>
    </row>
    <row r="37" spans="1:15" x14ac:dyDescent="0.2">
      <c r="J37" s="14"/>
      <c r="K37" s="56"/>
      <c r="L37" s="56"/>
      <c r="M37" s="56"/>
      <c r="N37" s="56"/>
      <c r="O37" s="57"/>
    </row>
    <row r="38" spans="1:15" x14ac:dyDescent="0.2">
      <c r="B38" s="42"/>
      <c r="E38" s="43"/>
    </row>
    <row r="39" spans="1:15" x14ac:dyDescent="0.2">
      <c r="E39" s="43"/>
    </row>
  </sheetData>
  <mergeCells count="6">
    <mergeCell ref="K8:O8"/>
    <mergeCell ref="A8:A9"/>
    <mergeCell ref="B8:B9"/>
    <mergeCell ref="C8:C9"/>
    <mergeCell ref="D8:D9"/>
    <mergeCell ref="E8:J8"/>
  </mergeCells>
  <pageMargins left="0.39370078740157483" right="0.35433070866141736" top="1.0236220472440944" bottom="0.54" header="0.51181102362204722" footer="0.15748031496062992"/>
  <pageSetup paperSize="9" orientation="landscape" horizontalDpi="4294967292" verticalDpi="360" r:id="rId1"/>
  <headerFooter alignWithMargins="0">
    <oddHeader>&amp;C&amp;12LOKĀLĀ TĀME Nr. 3-8
&amp;"Arial,Bold"&amp;USPIEDKANALIZĀCIJA K1S LĪBIEŠU IELĀ.</oddHeader>
    <oddFooter>&amp;C&amp;8&amp;P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zoomScaleNormal="100" workbookViewId="0">
      <selection activeCell="D77" sqref="D77"/>
    </sheetView>
  </sheetViews>
  <sheetFormatPr defaultRowHeight="12.75" x14ac:dyDescent="0.2"/>
  <cols>
    <col min="1" max="1" width="5.7109375" style="3" customWidth="1"/>
    <col min="2" max="2" width="38.8554687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ht="14.25" x14ac:dyDescent="0.2">
      <c r="A1" s="45" t="s">
        <v>1</v>
      </c>
      <c r="B1" s="46"/>
      <c r="C1" s="66" t="s">
        <v>145</v>
      </c>
      <c r="D1" s="47"/>
      <c r="E1" s="47"/>
      <c r="F1" s="48"/>
      <c r="G1" s="49"/>
      <c r="H1" s="49"/>
      <c r="I1" s="49"/>
      <c r="J1" s="49"/>
      <c r="K1" s="49"/>
      <c r="L1" s="49"/>
      <c r="M1" s="49"/>
      <c r="N1" s="49"/>
      <c r="O1" s="50"/>
    </row>
    <row r="2" spans="1:16" ht="15" x14ac:dyDescent="0.2">
      <c r="A2" s="45" t="s">
        <v>2</v>
      </c>
      <c r="B2" s="46"/>
      <c r="C2" s="60" t="s">
        <v>40</v>
      </c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50"/>
    </row>
    <row r="3" spans="1:16" ht="15" x14ac:dyDescent="0.2">
      <c r="A3" s="45"/>
      <c r="B3" s="46"/>
      <c r="C3" s="60" t="s">
        <v>41</v>
      </c>
      <c r="D3" s="47"/>
      <c r="E3" s="47"/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1:16" ht="15" x14ac:dyDescent="0.2">
      <c r="A4" s="45" t="s">
        <v>3</v>
      </c>
      <c r="B4" s="46"/>
      <c r="C4" s="60" t="s">
        <v>39</v>
      </c>
      <c r="D4" s="47"/>
      <c r="E4" s="47"/>
      <c r="F4" s="48"/>
      <c r="G4" s="49"/>
      <c r="H4" s="49"/>
      <c r="I4" s="49"/>
      <c r="J4" s="49"/>
      <c r="K4" s="49"/>
      <c r="L4" s="49"/>
      <c r="M4" s="49"/>
      <c r="N4" s="49"/>
      <c r="O4" s="50"/>
    </row>
    <row r="5" spans="1:16" ht="14.25" x14ac:dyDescent="0.2">
      <c r="A5" s="45" t="s">
        <v>4</v>
      </c>
      <c r="B5" s="46"/>
      <c r="C5" s="51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6" ht="14.25" x14ac:dyDescent="0.2">
      <c r="A6" s="45" t="s">
        <v>268</v>
      </c>
      <c r="B6" s="46"/>
      <c r="C6" s="52"/>
      <c r="D6" s="47"/>
      <c r="E6" s="47"/>
      <c r="F6" s="48"/>
      <c r="G6" s="49"/>
      <c r="H6" s="49"/>
      <c r="I6" s="49"/>
      <c r="J6" s="49"/>
      <c r="K6" s="49"/>
      <c r="L6" s="49"/>
      <c r="M6" s="49"/>
      <c r="N6" s="53" t="s">
        <v>27</v>
      </c>
      <c r="O6" s="106">
        <f>O71</f>
        <v>0</v>
      </c>
    </row>
    <row r="7" spans="1:16" ht="14.25" x14ac:dyDescent="0.2">
      <c r="A7" s="10" t="s">
        <v>349</v>
      </c>
      <c r="B7" s="46"/>
      <c r="C7" s="52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50"/>
    </row>
    <row r="8" spans="1:16" ht="20.25" customHeight="1" x14ac:dyDescent="0.2">
      <c r="A8" s="230" t="s">
        <v>5</v>
      </c>
      <c r="B8" s="245" t="s">
        <v>36</v>
      </c>
      <c r="C8" s="243" t="s">
        <v>6</v>
      </c>
      <c r="D8" s="230" t="s">
        <v>7</v>
      </c>
      <c r="E8" s="240" t="s">
        <v>8</v>
      </c>
      <c r="F8" s="240"/>
      <c r="G8" s="240"/>
      <c r="H8" s="240"/>
      <c r="I8" s="240"/>
      <c r="J8" s="242"/>
      <c r="K8" s="241" t="s">
        <v>11</v>
      </c>
      <c r="L8" s="240"/>
      <c r="M8" s="240"/>
      <c r="N8" s="240"/>
      <c r="O8" s="242"/>
      <c r="P8" s="9"/>
    </row>
    <row r="9" spans="1:16" ht="78.75" customHeight="1" x14ac:dyDescent="0.2">
      <c r="A9" s="231"/>
      <c r="B9" s="246"/>
      <c r="C9" s="244"/>
      <c r="D9" s="231"/>
      <c r="E9" s="7" t="s">
        <v>9</v>
      </c>
      <c r="F9" s="7" t="s">
        <v>28</v>
      </c>
      <c r="G9" s="8" t="s">
        <v>29</v>
      </c>
      <c r="H9" s="8" t="s">
        <v>34</v>
      </c>
      <c r="I9" s="8" t="s">
        <v>30</v>
      </c>
      <c r="J9" s="8" t="s">
        <v>31</v>
      </c>
      <c r="K9" s="8" t="s">
        <v>10</v>
      </c>
      <c r="L9" s="8" t="s">
        <v>29</v>
      </c>
      <c r="M9" s="8" t="s">
        <v>34</v>
      </c>
      <c r="N9" s="8" t="s">
        <v>30</v>
      </c>
      <c r="O9" s="8" t="s">
        <v>32</v>
      </c>
    </row>
    <row r="10" spans="1:16" x14ac:dyDescent="0.2">
      <c r="A10" s="16"/>
      <c r="B10" s="31"/>
      <c r="C10" s="32"/>
      <c r="D10" s="24"/>
      <c r="E10" s="33"/>
      <c r="F10" s="28"/>
      <c r="G10" s="30"/>
      <c r="H10" s="30"/>
      <c r="I10" s="34"/>
      <c r="J10" s="30"/>
      <c r="K10" s="34"/>
      <c r="L10" s="30"/>
      <c r="M10" s="34"/>
      <c r="N10" s="30"/>
      <c r="O10" s="35"/>
    </row>
    <row r="11" spans="1:16" s="115" customFormat="1" x14ac:dyDescent="0.2">
      <c r="A11" s="130"/>
      <c r="B11" s="143" t="s">
        <v>298</v>
      </c>
      <c r="C11" s="144"/>
      <c r="D11" s="145"/>
      <c r="E11" s="208"/>
      <c r="F11" s="111"/>
      <c r="G11" s="112"/>
      <c r="H11" s="113"/>
      <c r="I11" s="112"/>
      <c r="J11" s="112"/>
      <c r="K11" s="114"/>
      <c r="L11" s="111"/>
      <c r="M11" s="111"/>
      <c r="N11" s="111"/>
      <c r="O11" s="111"/>
    </row>
    <row r="12" spans="1:16" s="65" customFormat="1" x14ac:dyDescent="0.2">
      <c r="A12" s="130">
        <v>1</v>
      </c>
      <c r="B12" s="178" t="s">
        <v>208</v>
      </c>
      <c r="C12" s="132"/>
      <c r="D12" s="124"/>
      <c r="E12" s="209"/>
      <c r="F12" s="153"/>
      <c r="G12" s="172"/>
      <c r="H12" s="102"/>
      <c r="I12" s="176"/>
      <c r="J12" s="102"/>
      <c r="K12" s="154"/>
      <c r="L12" s="153"/>
      <c r="M12" s="153"/>
      <c r="N12" s="153"/>
      <c r="O12" s="153"/>
    </row>
    <row r="13" spans="1:16" s="65" customFormat="1" ht="38.25" x14ac:dyDescent="0.2">
      <c r="A13" s="122" t="s">
        <v>78</v>
      </c>
      <c r="B13" s="212" t="s">
        <v>299</v>
      </c>
      <c r="C13" s="213" t="s">
        <v>45</v>
      </c>
      <c r="D13" s="214">
        <v>1</v>
      </c>
      <c r="E13" s="157"/>
      <c r="F13" s="101"/>
      <c r="G13" s="101"/>
      <c r="H13" s="153"/>
      <c r="I13" s="105"/>
      <c r="J13" s="54"/>
      <c r="K13" s="105"/>
      <c r="L13" s="54"/>
      <c r="M13" s="105"/>
      <c r="N13" s="54"/>
      <c r="O13" s="54"/>
    </row>
    <row r="14" spans="1:16" s="65" customFormat="1" ht="38.25" x14ac:dyDescent="0.2">
      <c r="A14" s="122" t="s">
        <v>79</v>
      </c>
      <c r="B14" s="212" t="s">
        <v>300</v>
      </c>
      <c r="C14" s="213" t="s">
        <v>45</v>
      </c>
      <c r="D14" s="214">
        <v>4</v>
      </c>
      <c r="E14" s="157"/>
      <c r="F14" s="101"/>
      <c r="G14" s="101"/>
      <c r="H14" s="153"/>
      <c r="I14" s="105"/>
      <c r="J14" s="54"/>
      <c r="K14" s="105"/>
      <c r="L14" s="54"/>
      <c r="M14" s="105"/>
      <c r="N14" s="54"/>
      <c r="O14" s="54"/>
    </row>
    <row r="15" spans="1:16" s="65" customFormat="1" ht="38.25" x14ac:dyDescent="0.2">
      <c r="A15" s="122" t="s">
        <v>80</v>
      </c>
      <c r="B15" s="212" t="s">
        <v>301</v>
      </c>
      <c r="C15" s="213" t="s">
        <v>45</v>
      </c>
      <c r="D15" s="214">
        <v>1</v>
      </c>
      <c r="E15" s="157"/>
      <c r="F15" s="101"/>
      <c r="G15" s="101"/>
      <c r="H15" s="153"/>
      <c r="I15" s="105"/>
      <c r="J15" s="54"/>
      <c r="K15" s="105"/>
      <c r="L15" s="54"/>
      <c r="M15" s="105"/>
      <c r="N15" s="54"/>
      <c r="O15" s="54"/>
    </row>
    <row r="16" spans="1:16" s="65" customFormat="1" x14ac:dyDescent="0.2">
      <c r="A16" s="122" t="s">
        <v>81</v>
      </c>
      <c r="B16" s="212" t="s">
        <v>218</v>
      </c>
      <c r="C16" s="213" t="s">
        <v>219</v>
      </c>
      <c r="D16" s="214">
        <v>1</v>
      </c>
      <c r="E16" s="152"/>
      <c r="F16" s="101"/>
      <c r="G16" s="105"/>
      <c r="H16" s="153"/>
      <c r="I16" s="154"/>
      <c r="J16" s="54"/>
      <c r="K16" s="105"/>
      <c r="L16" s="54"/>
      <c r="M16" s="105"/>
      <c r="N16" s="54"/>
      <c r="O16" s="54"/>
    </row>
    <row r="17" spans="1:15" ht="25.5" x14ac:dyDescent="0.2">
      <c r="A17" s="122" t="s">
        <v>82</v>
      </c>
      <c r="B17" s="212" t="s">
        <v>302</v>
      </c>
      <c r="C17" s="213" t="s">
        <v>45</v>
      </c>
      <c r="D17" s="214">
        <v>1</v>
      </c>
      <c r="E17" s="157"/>
      <c r="F17" s="101"/>
      <c r="G17" s="101"/>
      <c r="H17" s="153"/>
      <c r="I17" s="105"/>
      <c r="J17" s="54"/>
      <c r="K17" s="105"/>
      <c r="L17" s="54"/>
      <c r="M17" s="105"/>
      <c r="N17" s="54"/>
      <c r="O17" s="54"/>
    </row>
    <row r="18" spans="1:15" x14ac:dyDescent="0.2">
      <c r="A18" s="122" t="s">
        <v>83</v>
      </c>
      <c r="B18" s="212" t="s">
        <v>303</v>
      </c>
      <c r="C18" s="213" t="s">
        <v>45</v>
      </c>
      <c r="D18" s="214">
        <v>1</v>
      </c>
      <c r="E18" s="157"/>
      <c r="F18" s="101"/>
      <c r="G18" s="101"/>
      <c r="H18" s="153"/>
      <c r="I18" s="105"/>
      <c r="J18" s="54"/>
      <c r="K18" s="105"/>
      <c r="L18" s="54"/>
      <c r="M18" s="105"/>
      <c r="N18" s="54"/>
      <c r="O18" s="54"/>
    </row>
    <row r="19" spans="1:15" ht="25.5" x14ac:dyDescent="0.2">
      <c r="A19" s="122" t="s">
        <v>84</v>
      </c>
      <c r="B19" s="212" t="s">
        <v>304</v>
      </c>
      <c r="C19" s="213" t="s">
        <v>45</v>
      </c>
      <c r="D19" s="214">
        <v>1</v>
      </c>
      <c r="E19" s="157"/>
      <c r="F19" s="101"/>
      <c r="G19" s="101"/>
      <c r="H19" s="153"/>
      <c r="I19" s="105"/>
      <c r="J19" s="54"/>
      <c r="K19" s="105"/>
      <c r="L19" s="54"/>
      <c r="M19" s="105"/>
      <c r="N19" s="54"/>
      <c r="O19" s="54"/>
    </row>
    <row r="20" spans="1:15" s="89" customFormat="1" x14ac:dyDescent="0.2">
      <c r="A20" s="122" t="s">
        <v>85</v>
      </c>
      <c r="B20" s="212" t="s">
        <v>305</v>
      </c>
      <c r="C20" s="213" t="s">
        <v>45</v>
      </c>
      <c r="D20" s="214">
        <v>4</v>
      </c>
      <c r="E20" s="157"/>
      <c r="F20" s="101"/>
      <c r="G20" s="101"/>
      <c r="H20" s="153"/>
      <c r="I20" s="105"/>
      <c r="J20" s="54"/>
      <c r="K20" s="105"/>
      <c r="L20" s="54"/>
      <c r="M20" s="105"/>
      <c r="N20" s="54"/>
      <c r="O20" s="54"/>
    </row>
    <row r="21" spans="1:15" s="163" customFormat="1" ht="25.5" x14ac:dyDescent="0.2">
      <c r="A21" s="122" t="s">
        <v>86</v>
      </c>
      <c r="B21" s="212" t="s">
        <v>306</v>
      </c>
      <c r="C21" s="213" t="s">
        <v>210</v>
      </c>
      <c r="D21" s="214">
        <v>2</v>
      </c>
      <c r="E21" s="157"/>
      <c r="F21" s="101"/>
      <c r="G21" s="101"/>
      <c r="H21" s="153"/>
      <c r="I21" s="105"/>
      <c r="J21" s="54"/>
      <c r="K21" s="105"/>
      <c r="L21" s="54"/>
      <c r="M21" s="105"/>
      <c r="N21" s="54"/>
      <c r="O21" s="54"/>
    </row>
    <row r="22" spans="1:15" s="163" customFormat="1" ht="25.5" x14ac:dyDescent="0.2">
      <c r="A22" s="122" t="s">
        <v>128</v>
      </c>
      <c r="B22" s="212" t="s">
        <v>307</v>
      </c>
      <c r="C22" s="213" t="s">
        <v>308</v>
      </c>
      <c r="D22" s="214">
        <v>1</v>
      </c>
      <c r="E22" s="157"/>
      <c r="F22" s="101"/>
      <c r="G22" s="101"/>
      <c r="H22" s="153"/>
      <c r="I22" s="105"/>
      <c r="J22" s="54"/>
      <c r="K22" s="105"/>
      <c r="L22" s="54"/>
      <c r="M22" s="105"/>
      <c r="N22" s="54"/>
      <c r="O22" s="54"/>
    </row>
    <row r="23" spans="1:15" s="163" customFormat="1" ht="25.5" x14ac:dyDescent="0.2">
      <c r="A23" s="122" t="s">
        <v>177</v>
      </c>
      <c r="B23" s="215" t="s">
        <v>309</v>
      </c>
      <c r="C23" s="213" t="s">
        <v>210</v>
      </c>
      <c r="D23" s="216">
        <v>1</v>
      </c>
      <c r="E23" s="157"/>
      <c r="F23" s="101"/>
      <c r="G23" s="101"/>
      <c r="H23" s="153"/>
      <c r="I23" s="105"/>
      <c r="J23" s="54"/>
      <c r="K23" s="105"/>
      <c r="L23" s="54"/>
      <c r="M23" s="105"/>
      <c r="N23" s="54"/>
      <c r="O23" s="54"/>
    </row>
    <row r="24" spans="1:15" s="163" customFormat="1" ht="25.5" x14ac:dyDescent="0.2">
      <c r="A24" s="122" t="s">
        <v>258</v>
      </c>
      <c r="B24" s="217" t="s">
        <v>310</v>
      </c>
      <c r="C24" s="218" t="s">
        <v>210</v>
      </c>
      <c r="D24" s="216">
        <v>1</v>
      </c>
      <c r="E24" s="157"/>
      <c r="F24" s="101"/>
      <c r="G24" s="101"/>
      <c r="H24" s="153"/>
      <c r="I24" s="105"/>
      <c r="J24" s="54"/>
      <c r="K24" s="105"/>
      <c r="L24" s="54"/>
      <c r="M24" s="105"/>
      <c r="N24" s="54"/>
      <c r="O24" s="54"/>
    </row>
    <row r="25" spans="1:15" s="163" customFormat="1" x14ac:dyDescent="0.2">
      <c r="A25" s="122" t="s">
        <v>259</v>
      </c>
      <c r="B25" s="217" t="s">
        <v>311</v>
      </c>
      <c r="C25" s="218" t="s">
        <v>210</v>
      </c>
      <c r="D25" s="216">
        <v>1</v>
      </c>
      <c r="E25" s="157"/>
      <c r="F25" s="101"/>
      <c r="G25" s="101"/>
      <c r="H25" s="153"/>
      <c r="I25" s="105"/>
      <c r="J25" s="54"/>
      <c r="K25" s="105"/>
      <c r="L25" s="54"/>
      <c r="M25" s="105"/>
      <c r="N25" s="54"/>
      <c r="O25" s="54"/>
    </row>
    <row r="26" spans="1:15" s="163" customFormat="1" x14ac:dyDescent="0.2">
      <c r="A26" s="122" t="s">
        <v>260</v>
      </c>
      <c r="B26" s="219" t="s">
        <v>227</v>
      </c>
      <c r="C26" s="213" t="s">
        <v>210</v>
      </c>
      <c r="D26" s="214">
        <v>2</v>
      </c>
      <c r="E26" s="157"/>
      <c r="F26" s="101"/>
      <c r="G26" s="101"/>
      <c r="H26" s="153"/>
      <c r="I26" s="105"/>
      <c r="J26" s="54"/>
      <c r="K26" s="105"/>
      <c r="L26" s="54"/>
      <c r="M26" s="105"/>
      <c r="N26" s="54"/>
      <c r="O26" s="54"/>
    </row>
    <row r="27" spans="1:15" s="163" customFormat="1" x14ac:dyDescent="0.2">
      <c r="A27" s="122" t="s">
        <v>261</v>
      </c>
      <c r="B27" s="217" t="s">
        <v>312</v>
      </c>
      <c r="C27" s="218" t="s">
        <v>275</v>
      </c>
      <c r="D27" s="214">
        <v>1</v>
      </c>
      <c r="E27" s="157"/>
      <c r="F27" s="101"/>
      <c r="G27" s="101"/>
      <c r="H27" s="153"/>
      <c r="I27" s="105"/>
      <c r="J27" s="54"/>
      <c r="K27" s="105"/>
      <c r="L27" s="54"/>
      <c r="M27" s="105"/>
      <c r="N27" s="54"/>
      <c r="O27" s="54"/>
    </row>
    <row r="28" spans="1:15" s="163" customFormat="1" x14ac:dyDescent="0.2">
      <c r="A28" s="122" t="s">
        <v>262</v>
      </c>
      <c r="B28" s="217" t="s">
        <v>313</v>
      </c>
      <c r="C28" s="218" t="s">
        <v>275</v>
      </c>
      <c r="D28" s="214">
        <v>1</v>
      </c>
      <c r="E28" s="157"/>
      <c r="F28" s="101"/>
      <c r="G28" s="101"/>
      <c r="H28" s="153"/>
      <c r="I28" s="105"/>
      <c r="J28" s="54"/>
      <c r="K28" s="105"/>
      <c r="L28" s="54"/>
      <c r="M28" s="105"/>
      <c r="N28" s="54"/>
      <c r="O28" s="54"/>
    </row>
    <row r="29" spans="1:15" s="163" customFormat="1" x14ac:dyDescent="0.2">
      <c r="A29" s="122" t="s">
        <v>336</v>
      </c>
      <c r="B29" s="217" t="s">
        <v>314</v>
      </c>
      <c r="C29" s="218" t="s">
        <v>275</v>
      </c>
      <c r="D29" s="214">
        <v>1</v>
      </c>
      <c r="E29" s="157"/>
      <c r="F29" s="101"/>
      <c r="G29" s="101"/>
      <c r="H29" s="153"/>
      <c r="I29" s="105"/>
      <c r="J29" s="54"/>
      <c r="K29" s="105"/>
      <c r="L29" s="54"/>
      <c r="M29" s="105"/>
      <c r="N29" s="54"/>
      <c r="O29" s="54"/>
    </row>
    <row r="30" spans="1:15" s="163" customFormat="1" x14ac:dyDescent="0.2">
      <c r="A30" s="122" t="s">
        <v>337</v>
      </c>
      <c r="B30" s="220" t="s">
        <v>315</v>
      </c>
      <c r="C30" s="221" t="s">
        <v>45</v>
      </c>
      <c r="D30" s="214">
        <v>1</v>
      </c>
      <c r="E30" s="157"/>
      <c r="F30" s="101"/>
      <c r="G30" s="101"/>
      <c r="H30" s="153"/>
      <c r="I30" s="105"/>
      <c r="J30" s="54"/>
      <c r="K30" s="105"/>
      <c r="L30" s="54"/>
      <c r="M30" s="105"/>
      <c r="N30" s="54"/>
      <c r="O30" s="54"/>
    </row>
    <row r="31" spans="1:15" s="163" customFormat="1" ht="25.5" x14ac:dyDescent="0.2">
      <c r="A31" s="122" t="s">
        <v>338</v>
      </c>
      <c r="B31" s="217" t="s">
        <v>316</v>
      </c>
      <c r="C31" s="222" t="s">
        <v>210</v>
      </c>
      <c r="D31" s="214">
        <v>1</v>
      </c>
      <c r="E31" s="157"/>
      <c r="F31" s="101"/>
      <c r="G31" s="101"/>
      <c r="H31" s="153"/>
      <c r="I31" s="105"/>
      <c r="J31" s="54"/>
      <c r="K31" s="105"/>
      <c r="L31" s="54"/>
      <c r="M31" s="105"/>
      <c r="N31" s="54"/>
      <c r="O31" s="54"/>
    </row>
    <row r="32" spans="1:15" s="164" customFormat="1" x14ac:dyDescent="0.2">
      <c r="A32" s="144">
        <v>2</v>
      </c>
      <c r="B32" s="185" t="s">
        <v>256</v>
      </c>
      <c r="C32" s="186"/>
      <c r="D32" s="144"/>
      <c r="E32" s="210"/>
      <c r="F32" s="113"/>
      <c r="G32" s="174"/>
      <c r="H32" s="173"/>
      <c r="I32" s="174"/>
      <c r="J32" s="173"/>
      <c r="K32" s="174"/>
      <c r="L32" s="173"/>
      <c r="M32" s="174"/>
      <c r="N32" s="173"/>
      <c r="O32" s="173"/>
    </row>
    <row r="33" spans="1:15" s="163" customFormat="1" x14ac:dyDescent="0.2">
      <c r="A33" s="122" t="s">
        <v>87</v>
      </c>
      <c r="B33" s="212" t="s">
        <v>317</v>
      </c>
      <c r="C33" s="213" t="s">
        <v>45</v>
      </c>
      <c r="D33" s="213">
        <v>5</v>
      </c>
      <c r="E33" s="157"/>
      <c r="F33" s="101"/>
      <c r="G33" s="101"/>
      <c r="H33" s="153"/>
      <c r="I33" s="105"/>
      <c r="J33" s="54"/>
      <c r="K33" s="105"/>
      <c r="L33" s="54"/>
      <c r="M33" s="105"/>
      <c r="N33" s="54"/>
      <c r="O33" s="54"/>
    </row>
    <row r="34" spans="1:15" s="163" customFormat="1" x14ac:dyDescent="0.2">
      <c r="A34" s="122" t="s">
        <v>88</v>
      </c>
      <c r="B34" s="212" t="s">
        <v>318</v>
      </c>
      <c r="C34" s="213" t="s">
        <v>210</v>
      </c>
      <c r="D34" s="213">
        <v>2</v>
      </c>
      <c r="E34" s="157"/>
      <c r="F34" s="101"/>
      <c r="G34" s="101"/>
      <c r="H34" s="153"/>
      <c r="I34" s="105"/>
      <c r="J34" s="54"/>
      <c r="K34" s="105"/>
      <c r="L34" s="54"/>
      <c r="M34" s="105"/>
      <c r="N34" s="54"/>
      <c r="O34" s="54"/>
    </row>
    <row r="35" spans="1:15" s="163" customFormat="1" ht="25.5" x14ac:dyDescent="0.2">
      <c r="A35" s="122" t="s">
        <v>89</v>
      </c>
      <c r="B35" s="212" t="s">
        <v>319</v>
      </c>
      <c r="C35" s="213" t="s">
        <v>210</v>
      </c>
      <c r="D35" s="213">
        <v>2</v>
      </c>
      <c r="E35" s="157"/>
      <c r="F35" s="101"/>
      <c r="G35" s="101"/>
      <c r="H35" s="153"/>
      <c r="I35" s="105"/>
      <c r="J35" s="54"/>
      <c r="K35" s="105"/>
      <c r="L35" s="54"/>
      <c r="M35" s="105"/>
      <c r="N35" s="54"/>
      <c r="O35" s="54"/>
    </row>
    <row r="36" spans="1:15" s="163" customFormat="1" ht="25.5" x14ac:dyDescent="0.2">
      <c r="A36" s="122" t="s">
        <v>90</v>
      </c>
      <c r="B36" s="212" t="s">
        <v>320</v>
      </c>
      <c r="C36" s="213" t="s">
        <v>210</v>
      </c>
      <c r="D36" s="213">
        <v>4</v>
      </c>
      <c r="E36" s="157"/>
      <c r="F36" s="101"/>
      <c r="G36" s="101"/>
      <c r="H36" s="153"/>
      <c r="I36" s="105"/>
      <c r="J36" s="54"/>
      <c r="K36" s="105"/>
      <c r="L36" s="54"/>
      <c r="M36" s="105"/>
      <c r="N36" s="54"/>
      <c r="O36" s="54"/>
    </row>
    <row r="37" spans="1:15" s="163" customFormat="1" ht="25.5" x14ac:dyDescent="0.2">
      <c r="A37" s="122" t="s">
        <v>91</v>
      </c>
      <c r="B37" s="212" t="s">
        <v>321</v>
      </c>
      <c r="C37" s="213" t="s">
        <v>210</v>
      </c>
      <c r="D37" s="213">
        <v>1</v>
      </c>
      <c r="E37" s="157"/>
      <c r="F37" s="101"/>
      <c r="G37" s="101"/>
      <c r="H37" s="153"/>
      <c r="I37" s="105"/>
      <c r="J37" s="54"/>
      <c r="K37" s="105"/>
      <c r="L37" s="54"/>
      <c r="M37" s="105"/>
      <c r="N37" s="54"/>
      <c r="O37" s="54"/>
    </row>
    <row r="38" spans="1:15" s="163" customFormat="1" ht="25.5" x14ac:dyDescent="0.2">
      <c r="A38" s="122" t="s">
        <v>92</v>
      </c>
      <c r="B38" s="212" t="s">
        <v>322</v>
      </c>
      <c r="C38" s="213" t="s">
        <v>45</v>
      </c>
      <c r="D38" s="213">
        <v>4</v>
      </c>
      <c r="E38" s="157"/>
      <c r="F38" s="101"/>
      <c r="G38" s="101"/>
      <c r="H38" s="153"/>
      <c r="I38" s="105"/>
      <c r="J38" s="54"/>
      <c r="K38" s="105"/>
      <c r="L38" s="54"/>
      <c r="M38" s="105"/>
      <c r="N38" s="54"/>
      <c r="O38" s="54"/>
    </row>
    <row r="39" spans="1:15" s="163" customFormat="1" x14ac:dyDescent="0.2">
      <c r="A39" s="122" t="s">
        <v>93</v>
      </c>
      <c r="B39" s="212" t="s">
        <v>280</v>
      </c>
      <c r="C39" s="213" t="s">
        <v>45</v>
      </c>
      <c r="D39" s="213">
        <v>1</v>
      </c>
      <c r="E39" s="157"/>
      <c r="F39" s="101"/>
      <c r="G39" s="101"/>
      <c r="H39" s="153"/>
      <c r="I39" s="105"/>
      <c r="J39" s="54"/>
      <c r="K39" s="105"/>
      <c r="L39" s="54"/>
      <c r="M39" s="105"/>
      <c r="N39" s="54"/>
      <c r="O39" s="54"/>
    </row>
    <row r="40" spans="1:15" s="163" customFormat="1" ht="25.5" x14ac:dyDescent="0.2">
      <c r="A40" s="122" t="s">
        <v>94</v>
      </c>
      <c r="B40" s="212" t="s">
        <v>323</v>
      </c>
      <c r="C40" s="213" t="s">
        <v>210</v>
      </c>
      <c r="D40" s="213">
        <v>3</v>
      </c>
      <c r="E40" s="157"/>
      <c r="F40" s="101"/>
      <c r="G40" s="101"/>
      <c r="H40" s="153"/>
      <c r="I40" s="105"/>
      <c r="J40" s="54"/>
      <c r="K40" s="105"/>
      <c r="L40" s="54"/>
      <c r="M40" s="105"/>
      <c r="N40" s="54"/>
      <c r="O40" s="54"/>
    </row>
    <row r="41" spans="1:15" s="163" customFormat="1" x14ac:dyDescent="0.2">
      <c r="A41" s="122" t="s">
        <v>95</v>
      </c>
      <c r="B41" s="212" t="s">
        <v>324</v>
      </c>
      <c r="C41" s="213" t="s">
        <v>45</v>
      </c>
      <c r="D41" s="223">
        <v>1</v>
      </c>
      <c r="E41" s="157"/>
      <c r="F41" s="101"/>
      <c r="G41" s="101"/>
      <c r="H41" s="153"/>
      <c r="I41" s="105"/>
      <c r="J41" s="54"/>
      <c r="K41" s="105"/>
      <c r="L41" s="54"/>
      <c r="M41" s="105"/>
      <c r="N41" s="54"/>
      <c r="O41" s="54"/>
    </row>
    <row r="42" spans="1:15" s="163" customFormat="1" ht="25.5" x14ac:dyDescent="0.2">
      <c r="A42" s="122" t="s">
        <v>96</v>
      </c>
      <c r="B42" s="212" t="s">
        <v>325</v>
      </c>
      <c r="C42" s="213" t="s">
        <v>210</v>
      </c>
      <c r="D42" s="213">
        <v>2</v>
      </c>
      <c r="E42" s="157"/>
      <c r="F42" s="101"/>
      <c r="G42" s="101"/>
      <c r="H42" s="153"/>
      <c r="I42" s="105"/>
      <c r="J42" s="54"/>
      <c r="K42" s="105"/>
      <c r="L42" s="54"/>
      <c r="M42" s="105"/>
      <c r="N42" s="54"/>
      <c r="O42" s="54"/>
    </row>
    <row r="43" spans="1:15" s="163" customFormat="1" ht="25.5" x14ac:dyDescent="0.2">
      <c r="A43" s="122" t="s">
        <v>97</v>
      </c>
      <c r="B43" s="212" t="s">
        <v>326</v>
      </c>
      <c r="C43" s="213" t="s">
        <v>210</v>
      </c>
      <c r="D43" s="213">
        <v>1</v>
      </c>
      <c r="E43" s="157"/>
      <c r="F43" s="101"/>
      <c r="G43" s="101"/>
      <c r="H43" s="153"/>
      <c r="I43" s="105"/>
      <c r="J43" s="54"/>
      <c r="K43" s="105"/>
      <c r="L43" s="54"/>
      <c r="M43" s="105"/>
      <c r="N43" s="54"/>
      <c r="O43" s="54"/>
    </row>
    <row r="44" spans="1:15" s="163" customFormat="1" ht="25.5" x14ac:dyDescent="0.2">
      <c r="A44" s="122" t="s">
        <v>98</v>
      </c>
      <c r="B44" s="212" t="s">
        <v>327</v>
      </c>
      <c r="C44" s="213" t="s">
        <v>210</v>
      </c>
      <c r="D44" s="213">
        <v>2</v>
      </c>
      <c r="E44" s="157"/>
      <c r="F44" s="101"/>
      <c r="G44" s="101"/>
      <c r="H44" s="153"/>
      <c r="I44" s="105"/>
      <c r="J44" s="54"/>
      <c r="K44" s="105"/>
      <c r="L44" s="54"/>
      <c r="M44" s="105"/>
      <c r="N44" s="54"/>
      <c r="O44" s="54"/>
    </row>
    <row r="45" spans="1:15" s="163" customFormat="1" x14ac:dyDescent="0.2">
      <c r="A45" s="122" t="s">
        <v>99</v>
      </c>
      <c r="B45" s="212" t="s">
        <v>241</v>
      </c>
      <c r="C45" s="213" t="s">
        <v>210</v>
      </c>
      <c r="D45" s="213">
        <v>1</v>
      </c>
      <c r="E45" s="157"/>
      <c r="F45" s="101"/>
      <c r="G45" s="101"/>
      <c r="H45" s="153"/>
      <c r="I45" s="105"/>
      <c r="J45" s="54"/>
      <c r="K45" s="105"/>
      <c r="L45" s="54"/>
      <c r="M45" s="105"/>
      <c r="N45" s="54"/>
      <c r="O45" s="54"/>
    </row>
    <row r="46" spans="1:15" s="163" customFormat="1" ht="25.5" x14ac:dyDescent="0.2">
      <c r="A46" s="122" t="s">
        <v>100</v>
      </c>
      <c r="B46" s="212" t="s">
        <v>328</v>
      </c>
      <c r="C46" s="224" t="s">
        <v>45</v>
      </c>
      <c r="D46" s="225">
        <v>2</v>
      </c>
      <c r="E46" s="157"/>
      <c r="F46" s="101"/>
      <c r="G46" s="101"/>
      <c r="H46" s="153"/>
      <c r="I46" s="105"/>
      <c r="J46" s="54"/>
      <c r="K46" s="105"/>
      <c r="L46" s="54"/>
      <c r="M46" s="105"/>
      <c r="N46" s="54"/>
      <c r="O46" s="54"/>
    </row>
    <row r="47" spans="1:15" s="163" customFormat="1" ht="25.5" x14ac:dyDescent="0.2">
      <c r="A47" s="122" t="s">
        <v>101</v>
      </c>
      <c r="B47" s="212" t="s">
        <v>329</v>
      </c>
      <c r="C47" s="213" t="s">
        <v>45</v>
      </c>
      <c r="D47" s="213">
        <v>2</v>
      </c>
      <c r="E47" s="157"/>
      <c r="F47" s="101"/>
      <c r="G47" s="101"/>
      <c r="H47" s="153"/>
      <c r="I47" s="105"/>
      <c r="J47" s="54"/>
      <c r="K47" s="105"/>
      <c r="L47" s="54"/>
      <c r="M47" s="105"/>
      <c r="N47" s="54"/>
      <c r="O47" s="54"/>
    </row>
    <row r="48" spans="1:15" s="163" customFormat="1" x14ac:dyDescent="0.2">
      <c r="A48" s="122" t="s">
        <v>102</v>
      </c>
      <c r="B48" s="212" t="s">
        <v>286</v>
      </c>
      <c r="C48" s="213" t="s">
        <v>210</v>
      </c>
      <c r="D48" s="213">
        <v>1</v>
      </c>
      <c r="E48" s="157"/>
      <c r="F48" s="101"/>
      <c r="G48" s="101"/>
      <c r="H48" s="153"/>
      <c r="I48" s="105"/>
      <c r="J48" s="54"/>
      <c r="K48" s="105"/>
      <c r="L48" s="54"/>
      <c r="M48" s="105"/>
      <c r="N48" s="54"/>
      <c r="O48" s="54"/>
    </row>
    <row r="49" spans="1:15" s="163" customFormat="1" ht="25.5" x14ac:dyDescent="0.2">
      <c r="A49" s="122" t="s">
        <v>103</v>
      </c>
      <c r="B49" s="226" t="s">
        <v>330</v>
      </c>
      <c r="C49" s="213" t="s">
        <v>231</v>
      </c>
      <c r="D49" s="213">
        <v>1</v>
      </c>
      <c r="E49" s="157"/>
      <c r="F49" s="101"/>
      <c r="G49" s="101"/>
      <c r="H49" s="153"/>
      <c r="I49" s="105"/>
      <c r="J49" s="54"/>
      <c r="K49" s="105"/>
      <c r="L49" s="54"/>
      <c r="M49" s="105"/>
      <c r="N49" s="54"/>
      <c r="O49" s="54"/>
    </row>
    <row r="50" spans="1:15" s="163" customFormat="1" x14ac:dyDescent="0.2">
      <c r="A50" s="122" t="s">
        <v>129</v>
      </c>
      <c r="B50" s="226" t="s">
        <v>331</v>
      </c>
      <c r="C50" s="227" t="s">
        <v>210</v>
      </c>
      <c r="D50" s="228">
        <v>1</v>
      </c>
      <c r="E50" s="157"/>
      <c r="F50" s="101"/>
      <c r="G50" s="101"/>
      <c r="H50" s="153"/>
      <c r="I50" s="105"/>
      <c r="J50" s="54"/>
      <c r="K50" s="105"/>
      <c r="L50" s="54"/>
      <c r="M50" s="105"/>
      <c r="N50" s="54"/>
      <c r="O50" s="54"/>
    </row>
    <row r="51" spans="1:15" s="163" customFormat="1" x14ac:dyDescent="0.2">
      <c r="A51" s="122" t="s">
        <v>130</v>
      </c>
      <c r="B51" s="226" t="s">
        <v>248</v>
      </c>
      <c r="C51" s="227" t="s">
        <v>249</v>
      </c>
      <c r="D51" s="227">
        <v>12</v>
      </c>
      <c r="E51" s="157"/>
      <c r="F51" s="101"/>
      <c r="G51" s="101"/>
      <c r="H51" s="153"/>
      <c r="I51" s="105"/>
      <c r="J51" s="54"/>
      <c r="K51" s="105"/>
      <c r="L51" s="54"/>
      <c r="M51" s="105"/>
      <c r="N51" s="54"/>
      <c r="O51" s="54"/>
    </row>
    <row r="52" spans="1:15" s="164" customFormat="1" x14ac:dyDescent="0.2">
      <c r="A52" s="130"/>
      <c r="B52" s="123" t="s">
        <v>332</v>
      </c>
      <c r="C52" s="144"/>
      <c r="D52" s="205"/>
      <c r="E52" s="206"/>
      <c r="F52" s="113"/>
      <c r="G52" s="174"/>
      <c r="H52" s="173"/>
      <c r="I52" s="174"/>
      <c r="J52" s="173"/>
      <c r="K52" s="174"/>
      <c r="L52" s="173"/>
      <c r="M52" s="174"/>
      <c r="N52" s="173"/>
      <c r="O52" s="173"/>
    </row>
    <row r="53" spans="1:15" s="65" customFormat="1" x14ac:dyDescent="0.2">
      <c r="A53" s="130">
        <v>3</v>
      </c>
      <c r="B53" s="178" t="s">
        <v>208</v>
      </c>
      <c r="C53" s="132"/>
      <c r="D53" s="124"/>
      <c r="E53" s="209"/>
      <c r="F53" s="153"/>
      <c r="G53" s="172"/>
      <c r="H53" s="102"/>
      <c r="I53" s="176"/>
      <c r="J53" s="102"/>
      <c r="K53" s="154"/>
      <c r="L53" s="153"/>
      <c r="M53" s="153"/>
      <c r="N53" s="153"/>
      <c r="O53" s="153"/>
    </row>
    <row r="54" spans="1:15" s="163" customFormat="1" x14ac:dyDescent="0.2">
      <c r="A54" s="122" t="s">
        <v>263</v>
      </c>
      <c r="B54" s="212" t="s">
        <v>211</v>
      </c>
      <c r="C54" s="213" t="s">
        <v>210</v>
      </c>
      <c r="D54" s="213">
        <v>1</v>
      </c>
      <c r="E54" s="157"/>
      <c r="F54" s="101"/>
      <c r="G54" s="101"/>
      <c r="H54" s="153"/>
      <c r="I54" s="105"/>
      <c r="J54" s="54"/>
      <c r="K54" s="105"/>
      <c r="L54" s="54"/>
      <c r="M54" s="105"/>
      <c r="N54" s="54"/>
      <c r="O54" s="54"/>
    </row>
    <row r="55" spans="1:15" s="163" customFormat="1" ht="38.25" x14ac:dyDescent="0.2">
      <c r="A55" s="122" t="s">
        <v>264</v>
      </c>
      <c r="B55" s="212" t="s">
        <v>269</v>
      </c>
      <c r="C55" s="213" t="s">
        <v>45</v>
      </c>
      <c r="D55" s="213">
        <v>1</v>
      </c>
      <c r="E55" s="157"/>
      <c r="F55" s="101"/>
      <c r="G55" s="101"/>
      <c r="H55" s="153"/>
      <c r="I55" s="105"/>
      <c r="J55" s="54"/>
      <c r="K55" s="105"/>
      <c r="L55" s="54"/>
      <c r="M55" s="105"/>
      <c r="N55" s="54"/>
      <c r="O55" s="54"/>
    </row>
    <row r="56" spans="1:15" s="163" customFormat="1" ht="25.5" x14ac:dyDescent="0.2">
      <c r="A56" s="122" t="s">
        <v>265</v>
      </c>
      <c r="B56" s="212" t="s">
        <v>215</v>
      </c>
      <c r="C56" s="213" t="s">
        <v>45</v>
      </c>
      <c r="D56" s="213">
        <v>1</v>
      </c>
      <c r="E56" s="157"/>
      <c r="F56" s="101"/>
      <c r="G56" s="101"/>
      <c r="H56" s="153"/>
      <c r="I56" s="105"/>
      <c r="J56" s="54"/>
      <c r="K56" s="105"/>
      <c r="L56" s="54"/>
      <c r="M56" s="105"/>
      <c r="N56" s="54"/>
      <c r="O56" s="54"/>
    </row>
    <row r="57" spans="1:15" s="163" customFormat="1" x14ac:dyDescent="0.2">
      <c r="A57" s="122" t="s">
        <v>339</v>
      </c>
      <c r="B57" s="212" t="s">
        <v>218</v>
      </c>
      <c r="C57" s="213" t="s">
        <v>219</v>
      </c>
      <c r="D57" s="213">
        <v>1</v>
      </c>
      <c r="E57" s="152"/>
      <c r="F57" s="101"/>
      <c r="G57" s="105"/>
      <c r="H57" s="153"/>
      <c r="I57" s="154"/>
      <c r="J57" s="54"/>
      <c r="K57" s="105"/>
      <c r="L57" s="54"/>
      <c r="M57" s="105"/>
      <c r="N57" s="54"/>
      <c r="O57" s="54"/>
    </row>
    <row r="58" spans="1:15" s="163" customFormat="1" x14ac:dyDescent="0.2">
      <c r="A58" s="122" t="s">
        <v>340</v>
      </c>
      <c r="B58" s="212" t="s">
        <v>303</v>
      </c>
      <c r="C58" s="213" t="s">
        <v>45</v>
      </c>
      <c r="D58" s="213">
        <v>2</v>
      </c>
      <c r="E58" s="157"/>
      <c r="F58" s="101"/>
      <c r="G58" s="101"/>
      <c r="H58" s="153"/>
      <c r="I58" s="105"/>
      <c r="J58" s="54"/>
      <c r="K58" s="105"/>
      <c r="L58" s="54"/>
      <c r="M58" s="105"/>
      <c r="N58" s="54"/>
      <c r="O58" s="54"/>
    </row>
    <row r="59" spans="1:15" s="163" customFormat="1" x14ac:dyDescent="0.2">
      <c r="A59" s="122" t="s">
        <v>341</v>
      </c>
      <c r="B59" s="212" t="s">
        <v>305</v>
      </c>
      <c r="C59" s="213" t="s">
        <v>45</v>
      </c>
      <c r="D59" s="213">
        <v>1</v>
      </c>
      <c r="E59" s="157"/>
      <c r="F59" s="101"/>
      <c r="G59" s="101"/>
      <c r="H59" s="153"/>
      <c r="I59" s="105"/>
      <c r="J59" s="54"/>
      <c r="K59" s="105"/>
      <c r="L59" s="54"/>
      <c r="M59" s="105"/>
      <c r="N59" s="54"/>
      <c r="O59" s="54"/>
    </row>
    <row r="60" spans="1:15" s="163" customFormat="1" ht="25.5" x14ac:dyDescent="0.2">
      <c r="A60" s="122" t="s">
        <v>342</v>
      </c>
      <c r="B60" s="212" t="s">
        <v>306</v>
      </c>
      <c r="C60" s="213" t="s">
        <v>210</v>
      </c>
      <c r="D60" s="214">
        <v>1</v>
      </c>
      <c r="E60" s="157"/>
      <c r="F60" s="101"/>
      <c r="G60" s="101"/>
      <c r="H60" s="153"/>
      <c r="I60" s="105"/>
      <c r="J60" s="54"/>
      <c r="K60" s="105"/>
      <c r="L60" s="54"/>
      <c r="M60" s="105"/>
      <c r="N60" s="54"/>
      <c r="O60" s="54"/>
    </row>
    <row r="61" spans="1:15" s="163" customFormat="1" ht="25.5" x14ac:dyDescent="0.2">
      <c r="A61" s="122" t="s">
        <v>343</v>
      </c>
      <c r="B61" s="212" t="s">
        <v>333</v>
      </c>
      <c r="C61" s="213" t="s">
        <v>210</v>
      </c>
      <c r="D61" s="213">
        <v>1</v>
      </c>
      <c r="E61" s="157"/>
      <c r="F61" s="101"/>
      <c r="G61" s="101"/>
      <c r="H61" s="153"/>
      <c r="I61" s="105"/>
      <c r="J61" s="54"/>
      <c r="K61" s="105"/>
      <c r="L61" s="54"/>
      <c r="M61" s="105"/>
      <c r="N61" s="54"/>
      <c r="O61" s="54"/>
    </row>
    <row r="62" spans="1:15" s="164" customFormat="1" x14ac:dyDescent="0.2">
      <c r="A62" s="144">
        <v>4</v>
      </c>
      <c r="B62" s="185" t="s">
        <v>256</v>
      </c>
      <c r="C62" s="186"/>
      <c r="D62" s="144"/>
      <c r="E62" s="210"/>
      <c r="F62" s="113"/>
      <c r="G62" s="174"/>
      <c r="H62" s="173"/>
      <c r="I62" s="174"/>
      <c r="J62" s="173"/>
      <c r="K62" s="174"/>
      <c r="L62" s="173"/>
      <c r="M62" s="174"/>
      <c r="N62" s="173"/>
      <c r="O62" s="173"/>
    </row>
    <row r="63" spans="1:15" s="163" customFormat="1" x14ac:dyDescent="0.2">
      <c r="A63" s="122" t="s">
        <v>344</v>
      </c>
      <c r="B63" s="212" t="s">
        <v>317</v>
      </c>
      <c r="C63" s="213" t="s">
        <v>45</v>
      </c>
      <c r="D63" s="213">
        <v>5</v>
      </c>
      <c r="E63" s="157"/>
      <c r="F63" s="101"/>
      <c r="G63" s="101"/>
      <c r="H63" s="153"/>
      <c r="I63" s="105"/>
      <c r="J63" s="54"/>
      <c r="K63" s="105"/>
      <c r="L63" s="54"/>
      <c r="M63" s="105"/>
      <c r="N63" s="54"/>
      <c r="O63" s="54"/>
    </row>
    <row r="64" spans="1:15" s="163" customFormat="1" ht="25.5" x14ac:dyDescent="0.2">
      <c r="A64" s="122" t="s">
        <v>345</v>
      </c>
      <c r="B64" s="212" t="s">
        <v>334</v>
      </c>
      <c r="C64" s="213" t="s">
        <v>210</v>
      </c>
      <c r="D64" s="213">
        <v>1</v>
      </c>
      <c r="E64" s="157"/>
      <c r="F64" s="101"/>
      <c r="G64" s="101"/>
      <c r="H64" s="153"/>
      <c r="I64" s="105"/>
      <c r="J64" s="54"/>
      <c r="K64" s="105"/>
      <c r="L64" s="54"/>
      <c r="M64" s="105"/>
      <c r="N64" s="54"/>
      <c r="O64" s="54"/>
    </row>
    <row r="65" spans="1:15" s="163" customFormat="1" ht="25.5" x14ac:dyDescent="0.2">
      <c r="A65" s="122" t="s">
        <v>346</v>
      </c>
      <c r="B65" s="212" t="s">
        <v>335</v>
      </c>
      <c r="C65" s="213" t="s">
        <v>45</v>
      </c>
      <c r="D65" s="213">
        <v>1</v>
      </c>
      <c r="E65" s="157"/>
      <c r="F65" s="101"/>
      <c r="G65" s="101"/>
      <c r="H65" s="153"/>
      <c r="I65" s="105"/>
      <c r="J65" s="54"/>
      <c r="K65" s="105"/>
      <c r="L65" s="54"/>
      <c r="M65" s="105"/>
      <c r="N65" s="54"/>
      <c r="O65" s="54"/>
    </row>
    <row r="66" spans="1:15" s="164" customFormat="1" x14ac:dyDescent="0.2">
      <c r="A66" s="122"/>
      <c r="B66" s="189" t="s">
        <v>257</v>
      </c>
      <c r="C66" s="190"/>
      <c r="D66" s="190"/>
      <c r="E66" s="211"/>
      <c r="F66" s="172"/>
      <c r="G66" s="154"/>
      <c r="H66" s="153"/>
      <c r="I66" s="154"/>
      <c r="J66" s="153"/>
      <c r="K66" s="154"/>
      <c r="L66" s="153"/>
      <c r="M66" s="154"/>
      <c r="N66" s="153"/>
      <c r="O66" s="153"/>
    </row>
    <row r="67" spans="1:15" s="164" customFormat="1" x14ac:dyDescent="0.2">
      <c r="A67" s="130">
        <v>5</v>
      </c>
      <c r="B67" s="189" t="s">
        <v>208</v>
      </c>
      <c r="C67" s="190"/>
      <c r="D67" s="190"/>
      <c r="E67" s="211"/>
      <c r="F67" s="172"/>
      <c r="G67" s="154"/>
      <c r="H67" s="153"/>
      <c r="I67" s="154"/>
      <c r="J67" s="153"/>
      <c r="K67" s="154"/>
      <c r="L67" s="153"/>
      <c r="M67" s="154"/>
      <c r="N67" s="153"/>
      <c r="O67" s="153"/>
    </row>
    <row r="68" spans="1:15" s="164" customFormat="1" x14ac:dyDescent="0.2">
      <c r="A68" s="122" t="s">
        <v>347</v>
      </c>
      <c r="B68" s="187" t="s">
        <v>253</v>
      </c>
      <c r="C68" s="188" t="s">
        <v>45</v>
      </c>
      <c r="D68" s="196" t="s">
        <v>214</v>
      </c>
      <c r="E68" s="157"/>
      <c r="F68" s="101"/>
      <c r="G68" s="101"/>
      <c r="H68" s="153"/>
      <c r="I68" s="105"/>
      <c r="J68" s="54"/>
      <c r="K68" s="105"/>
      <c r="L68" s="54"/>
      <c r="M68" s="105"/>
      <c r="N68" s="54"/>
      <c r="O68" s="54"/>
    </row>
    <row r="69" spans="1:15" s="164" customFormat="1" x14ac:dyDescent="0.2">
      <c r="A69" s="122" t="s">
        <v>348</v>
      </c>
      <c r="B69" s="187" t="s">
        <v>254</v>
      </c>
      <c r="C69" s="188" t="s">
        <v>255</v>
      </c>
      <c r="D69" s="188">
        <v>1</v>
      </c>
      <c r="E69" s="157"/>
      <c r="F69" s="101"/>
      <c r="G69" s="101"/>
      <c r="H69" s="153"/>
      <c r="I69" s="105"/>
      <c r="J69" s="54"/>
      <c r="K69" s="105"/>
      <c r="L69" s="54"/>
      <c r="M69" s="105"/>
      <c r="N69" s="54"/>
      <c r="O69" s="54"/>
    </row>
    <row r="70" spans="1:15" s="36" customFormat="1" x14ac:dyDescent="0.2">
      <c r="A70" s="118"/>
      <c r="B70" s="119"/>
      <c r="C70" s="120"/>
      <c r="D70" s="118"/>
      <c r="E70" s="121"/>
      <c r="F70" s="37"/>
      <c r="G70" s="38"/>
      <c r="H70" s="38"/>
      <c r="I70" s="39"/>
      <c r="J70" s="38"/>
      <c r="K70" s="39"/>
      <c r="L70" s="38"/>
      <c r="M70" s="39"/>
      <c r="N70" s="38"/>
      <c r="O70" s="55"/>
    </row>
    <row r="71" spans="1:15" x14ac:dyDescent="0.2">
      <c r="J71" s="14" t="s">
        <v>38</v>
      </c>
      <c r="K71" s="40">
        <f>SUM(K11:K70)</f>
        <v>0</v>
      </c>
      <c r="L71" s="40">
        <f>SUM(L11:L70)</f>
        <v>0</v>
      </c>
      <c r="M71" s="40">
        <f>SUM(M11:M70)</f>
        <v>0</v>
      </c>
      <c r="N71" s="40">
        <f>SUM(N11:N70)</f>
        <v>0</v>
      </c>
      <c r="O71" s="41">
        <f>SUM(O11:O70)</f>
        <v>0</v>
      </c>
    </row>
    <row r="72" spans="1:15" x14ac:dyDescent="0.2">
      <c r="J72" s="14"/>
      <c r="K72" s="56"/>
      <c r="L72" s="56"/>
      <c r="M72" s="56"/>
      <c r="N72" s="56"/>
      <c r="O72" s="57"/>
    </row>
    <row r="73" spans="1:15" x14ac:dyDescent="0.2">
      <c r="B73" s="42"/>
      <c r="E73" s="43"/>
    </row>
    <row r="74" spans="1:15" x14ac:dyDescent="0.2">
      <c r="E74" s="43"/>
    </row>
  </sheetData>
  <mergeCells count="6">
    <mergeCell ref="K8:O8"/>
    <mergeCell ref="A8:A9"/>
    <mergeCell ref="B8:B9"/>
    <mergeCell ref="C8:C9"/>
    <mergeCell ref="D8:D9"/>
    <mergeCell ref="E8:J8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Header>&amp;C&amp;12LOKĀLĀ TĀME Nr. 3-9
&amp;"Arial,Bold"&amp;UELEKTROAPGĀDE KSS LĪBIEŠU IELĀ.</oddHeader>
    <oddFooter>&amp;C&amp;8&amp;P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3"/>
  <sheetViews>
    <sheetView tabSelected="1" topLeftCell="A15" workbookViewId="0">
      <selection activeCell="C26" sqref="C26"/>
    </sheetView>
  </sheetViews>
  <sheetFormatPr defaultRowHeight="12.75" x14ac:dyDescent="0.2"/>
  <cols>
    <col min="1" max="1" width="4.140625" style="3" customWidth="1"/>
    <col min="2" max="2" width="10" style="3" customWidth="1"/>
    <col min="3" max="3" width="28.5703125" style="1" customWidth="1"/>
    <col min="4" max="4" width="17.7109375" style="2" customWidth="1"/>
    <col min="5" max="5" width="17.7109375" style="3" customWidth="1"/>
    <col min="6" max="6" width="17.7109375" style="4" customWidth="1"/>
    <col min="7" max="8" width="17.7109375" style="5" customWidth="1"/>
    <col min="9" max="16384" width="9.140625" style="6"/>
  </cols>
  <sheetData>
    <row r="1" spans="1:10" ht="14.25" x14ac:dyDescent="0.2">
      <c r="A1" s="10" t="s">
        <v>1</v>
      </c>
      <c r="B1" s="10"/>
      <c r="D1" s="66" t="s">
        <v>145</v>
      </c>
    </row>
    <row r="2" spans="1:10" ht="15" x14ac:dyDescent="0.2">
      <c r="A2" s="10" t="s">
        <v>2</v>
      </c>
      <c r="B2" s="10"/>
      <c r="D2" s="60" t="s">
        <v>40</v>
      </c>
    </row>
    <row r="3" spans="1:10" ht="15" x14ac:dyDescent="0.2">
      <c r="A3" s="10"/>
      <c r="B3" s="10"/>
      <c r="D3" s="60" t="s">
        <v>41</v>
      </c>
    </row>
    <row r="4" spans="1:10" ht="15" x14ac:dyDescent="0.2">
      <c r="A4" s="10" t="s">
        <v>3</v>
      </c>
      <c r="B4" s="10"/>
      <c r="D4" s="60" t="s">
        <v>39</v>
      </c>
    </row>
    <row r="5" spans="1:10" ht="14.25" x14ac:dyDescent="0.2">
      <c r="A5" s="10" t="s">
        <v>4</v>
      </c>
      <c r="B5" s="10"/>
      <c r="D5" s="61"/>
      <c r="G5" s="58"/>
    </row>
    <row r="6" spans="1:10" ht="14.25" x14ac:dyDescent="0.2">
      <c r="A6" s="10" t="s">
        <v>23</v>
      </c>
      <c r="B6" s="10"/>
      <c r="D6" s="67">
        <f>D27</f>
        <v>0</v>
      </c>
    </row>
    <row r="7" spans="1:10" ht="14.25" x14ac:dyDescent="0.2">
      <c r="A7" s="10" t="s">
        <v>12</v>
      </c>
      <c r="B7" s="10"/>
      <c r="D7" s="67">
        <f>H23</f>
        <v>0</v>
      </c>
    </row>
    <row r="8" spans="1:10" ht="14.25" x14ac:dyDescent="0.2">
      <c r="A8" s="10" t="s">
        <v>349</v>
      </c>
      <c r="B8" s="10"/>
    </row>
    <row r="10" spans="1:10" ht="20.25" customHeight="1" x14ac:dyDescent="0.2">
      <c r="A10" s="230" t="s">
        <v>5</v>
      </c>
      <c r="B10" s="236" t="s">
        <v>13</v>
      </c>
      <c r="C10" s="234" t="s">
        <v>37</v>
      </c>
      <c r="D10" s="232" t="s">
        <v>24</v>
      </c>
      <c r="E10" s="240" t="s">
        <v>14</v>
      </c>
      <c r="F10" s="240"/>
      <c r="G10" s="240"/>
      <c r="H10" s="238" t="s">
        <v>10</v>
      </c>
      <c r="I10" s="9"/>
    </row>
    <row r="11" spans="1:10" ht="78.75" customHeight="1" x14ac:dyDescent="0.2">
      <c r="A11" s="231"/>
      <c r="B11" s="237"/>
      <c r="C11" s="235"/>
      <c r="D11" s="233"/>
      <c r="E11" s="82" t="s">
        <v>25</v>
      </c>
      <c r="F11" s="82" t="s">
        <v>35</v>
      </c>
      <c r="G11" s="82" t="s">
        <v>26</v>
      </c>
      <c r="H11" s="239"/>
    </row>
    <row r="12" spans="1:10" x14ac:dyDescent="0.2">
      <c r="A12" s="25"/>
      <c r="B12" s="24"/>
      <c r="C12" s="68"/>
      <c r="D12" s="27"/>
      <c r="E12" s="23"/>
      <c r="F12" s="28"/>
      <c r="G12" s="29"/>
      <c r="H12" s="30"/>
    </row>
    <row r="13" spans="1:10" s="99" customFormat="1" ht="25.5" x14ac:dyDescent="0.2">
      <c r="A13" s="91">
        <v>1</v>
      </c>
      <c r="B13" s="92" t="s">
        <v>152</v>
      </c>
      <c r="C13" s="93" t="s">
        <v>146</v>
      </c>
      <c r="D13" s="94">
        <f>'K1 Virši'!O52</f>
        <v>0</v>
      </c>
      <c r="E13" s="95">
        <f>'K1 Virši'!L52</f>
        <v>0</v>
      </c>
      <c r="F13" s="96">
        <f>'K1 Virši'!M52</f>
        <v>0</v>
      </c>
      <c r="G13" s="95">
        <f>'K1 Virši'!N52</f>
        <v>0</v>
      </c>
      <c r="H13" s="97">
        <f>'K1 Virši'!K52</f>
        <v>0</v>
      </c>
      <c r="I13" s="98"/>
      <c r="J13" s="98"/>
    </row>
    <row r="14" spans="1:10" s="99" customFormat="1" ht="25.5" x14ac:dyDescent="0.2">
      <c r="A14" s="91">
        <v>2</v>
      </c>
      <c r="B14" s="92" t="s">
        <v>153</v>
      </c>
      <c r="C14" s="93" t="s">
        <v>147</v>
      </c>
      <c r="D14" s="94">
        <f>'K1S Virši'!O45</f>
        <v>0</v>
      </c>
      <c r="E14" s="95">
        <f>'K1S Virši'!L45</f>
        <v>0</v>
      </c>
      <c r="F14" s="96">
        <f>'K1S Virši'!M45</f>
        <v>0</v>
      </c>
      <c r="G14" s="95">
        <f>'K1S Virši'!N45</f>
        <v>0</v>
      </c>
      <c r="H14" s="97">
        <f>'K1S Virši'!K45</f>
        <v>0</v>
      </c>
      <c r="I14" s="98"/>
      <c r="J14" s="98"/>
    </row>
    <row r="15" spans="1:10" s="99" customFormat="1" x14ac:dyDescent="0.2">
      <c r="A15" s="91">
        <v>3</v>
      </c>
      <c r="B15" s="92" t="s">
        <v>154</v>
      </c>
      <c r="C15" s="93" t="s">
        <v>201</v>
      </c>
      <c r="D15" s="94">
        <f>'ELT Virši'!O57</f>
        <v>0</v>
      </c>
      <c r="E15" s="95">
        <f>'ELT Virši'!L57</f>
        <v>0</v>
      </c>
      <c r="F15" s="96">
        <f>'ELT Virši'!M57</f>
        <v>0</v>
      </c>
      <c r="G15" s="95">
        <f>'ELT Virši'!N57</f>
        <v>0</v>
      </c>
      <c r="H15" s="97">
        <f>'ELT Virši'!K57</f>
        <v>0</v>
      </c>
      <c r="I15" s="98"/>
      <c r="J15" s="98"/>
    </row>
    <row r="16" spans="1:10" s="99" customFormat="1" ht="25.5" x14ac:dyDescent="0.2">
      <c r="A16" s="91">
        <v>4</v>
      </c>
      <c r="B16" s="92" t="s">
        <v>155</v>
      </c>
      <c r="C16" s="93" t="s">
        <v>149</v>
      </c>
      <c r="D16" s="94">
        <f>'K1 Āķu'!O42</f>
        <v>0</v>
      </c>
      <c r="E16" s="95">
        <f>'K1 Āķu'!L42</f>
        <v>0</v>
      </c>
      <c r="F16" s="96">
        <f>'K1 Āķu'!M42</f>
        <v>0</v>
      </c>
      <c r="G16" s="95">
        <f>'K1 Āķu'!N42</f>
        <v>0</v>
      </c>
      <c r="H16" s="97">
        <f>'K1 Āķu'!K42</f>
        <v>0</v>
      </c>
      <c r="I16" s="98"/>
      <c r="J16" s="98"/>
    </row>
    <row r="17" spans="1:10" s="99" customFormat="1" ht="25.5" x14ac:dyDescent="0.2">
      <c r="A17" s="91">
        <v>5</v>
      </c>
      <c r="B17" s="92" t="s">
        <v>156</v>
      </c>
      <c r="C17" s="93" t="s">
        <v>148</v>
      </c>
      <c r="D17" s="94">
        <f>'K1S Āķu'!O41</f>
        <v>0</v>
      </c>
      <c r="E17" s="95">
        <f>'K1S Āķu'!L41</f>
        <v>0</v>
      </c>
      <c r="F17" s="96">
        <f>'K1S Āķu'!M41</f>
        <v>0</v>
      </c>
      <c r="G17" s="95">
        <f>'K1S Āķu'!N41</f>
        <v>0</v>
      </c>
      <c r="H17" s="97">
        <f>'K1S Āķu'!K41</f>
        <v>0</v>
      </c>
      <c r="I17" s="98"/>
      <c r="J17" s="98"/>
    </row>
    <row r="18" spans="1:10" s="99" customFormat="1" ht="25.5" x14ac:dyDescent="0.2">
      <c r="A18" s="91">
        <v>6</v>
      </c>
      <c r="B18" s="92" t="s">
        <v>157</v>
      </c>
      <c r="C18" s="93" t="s">
        <v>202</v>
      </c>
      <c r="D18" s="94">
        <f>'ELT Āķu'!O54</f>
        <v>0</v>
      </c>
      <c r="E18" s="95">
        <f>'ELT Āķu'!L54</f>
        <v>0</v>
      </c>
      <c r="F18" s="96">
        <f>'ELT Āķu'!M54</f>
        <v>0</v>
      </c>
      <c r="G18" s="95">
        <f>'ELT Āķu'!N54</f>
        <v>0</v>
      </c>
      <c r="H18" s="97">
        <f>'ELT Āķu'!K54</f>
        <v>0</v>
      </c>
      <c r="I18" s="98"/>
      <c r="J18" s="98"/>
    </row>
    <row r="19" spans="1:10" s="99" customFormat="1" ht="25.5" x14ac:dyDescent="0.2">
      <c r="A19" s="91">
        <v>7</v>
      </c>
      <c r="B19" s="92" t="s">
        <v>204</v>
      </c>
      <c r="C19" s="93" t="s">
        <v>150</v>
      </c>
      <c r="D19" s="159">
        <f>'K1 Lībiešu'!O39</f>
        <v>0</v>
      </c>
      <c r="E19" s="160">
        <f>'K1 Lībiešu'!L39</f>
        <v>0</v>
      </c>
      <c r="F19" s="161">
        <f>'K1 Lībiešu'!M39</f>
        <v>0</v>
      </c>
      <c r="G19" s="160">
        <f>'K1 Lībiešu'!N39</f>
        <v>0</v>
      </c>
      <c r="H19" s="162">
        <f>'K1 Lībiešu'!K39</f>
        <v>0</v>
      </c>
      <c r="I19" s="98"/>
      <c r="J19" s="98"/>
    </row>
    <row r="20" spans="1:10" s="99" customFormat="1" ht="25.5" x14ac:dyDescent="0.2">
      <c r="A20" s="91">
        <v>8</v>
      </c>
      <c r="B20" s="92" t="s">
        <v>205</v>
      </c>
      <c r="C20" s="93" t="s">
        <v>151</v>
      </c>
      <c r="D20" s="159">
        <f>'K1S Lībiešu'!O36</f>
        <v>0</v>
      </c>
      <c r="E20" s="160">
        <f>'K1S Lībiešu'!L36</f>
        <v>0</v>
      </c>
      <c r="F20" s="161">
        <f>'K1S Lībiešu'!M36</f>
        <v>0</v>
      </c>
      <c r="G20" s="160">
        <f>'K1S Lībiešu'!N36</f>
        <v>0</v>
      </c>
      <c r="H20" s="162">
        <f>'K1S Lībiešu'!K36</f>
        <v>0</v>
      </c>
      <c r="I20" s="98"/>
      <c r="J20" s="98"/>
    </row>
    <row r="21" spans="1:10" s="99" customFormat="1" ht="25.5" x14ac:dyDescent="0.2">
      <c r="A21" s="91">
        <v>9</v>
      </c>
      <c r="B21" s="92" t="s">
        <v>206</v>
      </c>
      <c r="C21" s="93" t="s">
        <v>203</v>
      </c>
      <c r="D21" s="159">
        <f>'ELT Lībiešu'!O71</f>
        <v>0</v>
      </c>
      <c r="E21" s="160">
        <f>'ELT Lībiešu'!L71</f>
        <v>0</v>
      </c>
      <c r="F21" s="161">
        <f>'ELT Lībiešu'!M71</f>
        <v>0</v>
      </c>
      <c r="G21" s="160">
        <f>'ELT Lībiešu'!N71</f>
        <v>0</v>
      </c>
      <c r="H21" s="162">
        <f>'ELT Lībiešu'!K71</f>
        <v>0</v>
      </c>
      <c r="I21" s="98"/>
      <c r="J21" s="98"/>
    </row>
    <row r="22" spans="1:10" x14ac:dyDescent="0.2">
      <c r="A22" s="18"/>
      <c r="B22" s="19"/>
      <c r="C22" s="26"/>
      <c r="D22" s="72"/>
      <c r="E22" s="73"/>
      <c r="F22" s="74"/>
      <c r="G22" s="73"/>
      <c r="H22" s="75"/>
      <c r="I22" s="71"/>
      <c r="J22" s="71"/>
    </row>
    <row r="23" spans="1:10" s="89" customFormat="1" x14ac:dyDescent="0.2">
      <c r="A23" s="83"/>
      <c r="B23" s="83"/>
      <c r="C23" s="84" t="s">
        <v>15</v>
      </c>
      <c r="D23" s="85">
        <f>SUM(D13:D22)</f>
        <v>0</v>
      </c>
      <c r="E23" s="86">
        <f>SUM(E13:E22)</f>
        <v>0</v>
      </c>
      <c r="F23" s="86">
        <f>SUM(F13:F22)</f>
        <v>0</v>
      </c>
      <c r="G23" s="86">
        <f>SUM(G13:G22)</f>
        <v>0</v>
      </c>
      <c r="H23" s="87">
        <f>SUM(H13:H22)</f>
        <v>0</v>
      </c>
      <c r="I23" s="88"/>
      <c r="J23" s="88"/>
    </row>
    <row r="24" spans="1:10" x14ac:dyDescent="0.2">
      <c r="C24" s="21" t="s">
        <v>350</v>
      </c>
      <c r="D24" s="76">
        <f>D23*10%</f>
        <v>0</v>
      </c>
      <c r="E24" s="77"/>
      <c r="F24" s="78"/>
      <c r="G24" s="78"/>
      <c r="H24" s="78"/>
      <c r="I24" s="71"/>
      <c r="J24" s="71"/>
    </row>
    <row r="25" spans="1:10" x14ac:dyDescent="0.2">
      <c r="C25" s="70" t="s">
        <v>20</v>
      </c>
      <c r="D25" s="76"/>
      <c r="E25" s="77"/>
      <c r="F25" s="78"/>
      <c r="G25" s="78"/>
      <c r="H25" s="78"/>
      <c r="I25" s="71"/>
      <c r="J25" s="71"/>
    </row>
    <row r="26" spans="1:10" x14ac:dyDescent="0.2">
      <c r="C26" s="21" t="s">
        <v>351</v>
      </c>
      <c r="D26" s="76">
        <f>D23*5%</f>
        <v>0</v>
      </c>
      <c r="E26" s="77"/>
      <c r="F26" s="78"/>
      <c r="G26" s="78"/>
      <c r="H26" s="78"/>
      <c r="I26" s="71"/>
      <c r="J26" s="71"/>
    </row>
    <row r="27" spans="1:10" x14ac:dyDescent="0.2">
      <c r="C27" s="22" t="s">
        <v>16</v>
      </c>
      <c r="D27" s="90">
        <f>SUM(D23:D26)</f>
        <v>0</v>
      </c>
      <c r="E27" s="77"/>
      <c r="F27" s="78"/>
      <c r="G27" s="78"/>
      <c r="H27" s="78"/>
      <c r="I27" s="71"/>
      <c r="J27" s="71"/>
    </row>
    <row r="30" spans="1:10" x14ac:dyDescent="0.2">
      <c r="C30" s="42"/>
      <c r="F30" s="43"/>
      <c r="G30" s="4"/>
    </row>
    <row r="31" spans="1:10" x14ac:dyDescent="0.2">
      <c r="F31" s="43"/>
      <c r="G31" s="4"/>
    </row>
    <row r="32" spans="1:10" x14ac:dyDescent="0.2">
      <c r="C32" s="42"/>
      <c r="F32" s="43"/>
      <c r="G32" s="4"/>
    </row>
    <row r="33" spans="6:7" x14ac:dyDescent="0.2">
      <c r="F33" s="43"/>
      <c r="G33" s="4"/>
    </row>
  </sheetData>
  <mergeCells count="6">
    <mergeCell ref="H10:H11"/>
    <mergeCell ref="E10:G10"/>
    <mergeCell ref="A10:A11"/>
    <mergeCell ref="D10:D11"/>
    <mergeCell ref="C10:C11"/>
    <mergeCell ref="B10:B11"/>
  </mergeCells>
  <phoneticPr fontId="2" type="noConversion"/>
  <pageMargins left="0.74803149606299213" right="0.74803149606299213" top="0.86614173228346458" bottom="0.98425196850393704" header="0.51181102362204722" footer="0.51181102362204722"/>
  <pageSetup paperSize="9" orientation="landscape" horizontalDpi="4294967292" verticalDpi="360" r:id="rId1"/>
  <headerFooter alignWithMargins="0">
    <oddHeader xml:space="preserve">&amp;C&amp;"Arial,Bold"&amp;12&amp;UKOPSAVILKUMA APRĒĶINS  Nr. 3&amp;"Arial,Regular"&amp;U
</oddHeader>
    <oddFooter>&amp;C&amp;8&amp;P&amp;R&amp;8&amp;D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49" zoomScale="70" zoomScaleNormal="70" workbookViewId="0">
      <selection activeCell="B60" sqref="B60:B61"/>
    </sheetView>
  </sheetViews>
  <sheetFormatPr defaultRowHeight="12.75" x14ac:dyDescent="0.2"/>
  <cols>
    <col min="1" max="1" width="5.7109375" style="3" customWidth="1"/>
    <col min="2" max="2" width="39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ht="14.25" x14ac:dyDescent="0.2">
      <c r="A1" s="45" t="s">
        <v>1</v>
      </c>
      <c r="B1" s="46"/>
      <c r="C1" s="66" t="s">
        <v>145</v>
      </c>
      <c r="D1" s="47"/>
      <c r="E1" s="47"/>
      <c r="F1" s="48"/>
      <c r="G1" s="49"/>
      <c r="H1" s="49"/>
      <c r="I1" s="49"/>
      <c r="J1" s="49"/>
      <c r="K1" s="49"/>
      <c r="L1" s="49"/>
      <c r="M1" s="49"/>
      <c r="N1" s="49"/>
      <c r="O1" s="50"/>
    </row>
    <row r="2" spans="1:16" ht="15" x14ac:dyDescent="0.2">
      <c r="A2" s="45" t="s">
        <v>2</v>
      </c>
      <c r="B2" s="46"/>
      <c r="C2" s="60" t="s">
        <v>40</v>
      </c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50"/>
    </row>
    <row r="3" spans="1:16" ht="15" x14ac:dyDescent="0.2">
      <c r="A3" s="45"/>
      <c r="B3" s="46"/>
      <c r="C3" s="60" t="s">
        <v>41</v>
      </c>
      <c r="D3" s="47"/>
      <c r="E3" s="47"/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1:16" ht="15" x14ac:dyDescent="0.2">
      <c r="A4" s="45" t="s">
        <v>3</v>
      </c>
      <c r="B4" s="46"/>
      <c r="C4" s="60" t="s">
        <v>39</v>
      </c>
      <c r="D4" s="47"/>
      <c r="E4" s="47"/>
      <c r="F4" s="48"/>
      <c r="G4" s="49"/>
      <c r="H4" s="49"/>
      <c r="I4" s="49"/>
      <c r="J4" s="49"/>
      <c r="K4" s="49"/>
      <c r="L4" s="49"/>
      <c r="M4" s="49"/>
      <c r="N4" s="49"/>
      <c r="O4" s="50"/>
    </row>
    <row r="5" spans="1:16" ht="14.25" x14ac:dyDescent="0.2">
      <c r="A5" s="45" t="s">
        <v>4</v>
      </c>
      <c r="B5" s="46"/>
      <c r="C5" s="51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6" ht="14.25" x14ac:dyDescent="0.2">
      <c r="A6" s="45" t="s">
        <v>42</v>
      </c>
      <c r="B6" s="46"/>
      <c r="C6" s="52"/>
      <c r="D6" s="47"/>
      <c r="E6" s="47"/>
      <c r="F6" s="48"/>
      <c r="G6" s="49"/>
      <c r="H6" s="49"/>
      <c r="I6" s="49"/>
      <c r="J6" s="49"/>
      <c r="K6" s="49"/>
      <c r="L6" s="49"/>
      <c r="M6" s="49"/>
      <c r="N6" s="53" t="s">
        <v>27</v>
      </c>
      <c r="O6" s="106">
        <f>O52</f>
        <v>0</v>
      </c>
    </row>
    <row r="7" spans="1:16" ht="14.25" x14ac:dyDescent="0.2">
      <c r="A7" s="10" t="s">
        <v>349</v>
      </c>
      <c r="B7" s="46"/>
      <c r="C7" s="52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50"/>
    </row>
    <row r="8" spans="1:16" ht="20.25" customHeight="1" x14ac:dyDescent="0.2">
      <c r="A8" s="230" t="s">
        <v>5</v>
      </c>
      <c r="B8" s="245" t="s">
        <v>36</v>
      </c>
      <c r="C8" s="243" t="s">
        <v>6</v>
      </c>
      <c r="D8" s="230" t="s">
        <v>7</v>
      </c>
      <c r="E8" s="240" t="s">
        <v>8</v>
      </c>
      <c r="F8" s="240"/>
      <c r="G8" s="240"/>
      <c r="H8" s="240"/>
      <c r="I8" s="240"/>
      <c r="J8" s="242"/>
      <c r="K8" s="241" t="s">
        <v>11</v>
      </c>
      <c r="L8" s="240"/>
      <c r="M8" s="240"/>
      <c r="N8" s="240"/>
      <c r="O8" s="242"/>
      <c r="P8" s="9"/>
    </row>
    <row r="9" spans="1:16" ht="78.75" customHeight="1" x14ac:dyDescent="0.2">
      <c r="A9" s="231"/>
      <c r="B9" s="246"/>
      <c r="C9" s="244"/>
      <c r="D9" s="231"/>
      <c r="E9" s="7" t="s">
        <v>9</v>
      </c>
      <c r="F9" s="7" t="s">
        <v>28</v>
      </c>
      <c r="G9" s="8" t="s">
        <v>29</v>
      </c>
      <c r="H9" s="8" t="s">
        <v>34</v>
      </c>
      <c r="I9" s="8" t="s">
        <v>30</v>
      </c>
      <c r="J9" s="8" t="s">
        <v>31</v>
      </c>
      <c r="K9" s="8" t="s">
        <v>10</v>
      </c>
      <c r="L9" s="8" t="s">
        <v>29</v>
      </c>
      <c r="M9" s="8" t="s">
        <v>34</v>
      </c>
      <c r="N9" s="8" t="s">
        <v>30</v>
      </c>
      <c r="O9" s="8" t="s">
        <v>32</v>
      </c>
    </row>
    <row r="10" spans="1:16" x14ac:dyDescent="0.2">
      <c r="A10" s="16"/>
      <c r="B10" s="31"/>
      <c r="C10" s="32"/>
      <c r="D10" s="24"/>
      <c r="E10" s="33"/>
      <c r="F10" s="28"/>
      <c r="G10" s="30"/>
      <c r="H10" s="30"/>
      <c r="I10" s="34"/>
      <c r="J10" s="30"/>
      <c r="K10" s="34"/>
      <c r="L10" s="30"/>
      <c r="M10" s="34"/>
      <c r="N10" s="30"/>
      <c r="O10" s="35"/>
    </row>
    <row r="11" spans="1:16" s="115" customFormat="1" x14ac:dyDescent="0.2">
      <c r="A11" s="107"/>
      <c r="B11" s="116" t="s">
        <v>158</v>
      </c>
      <c r="C11" s="108"/>
      <c r="D11" s="109"/>
      <c r="E11" s="110"/>
      <c r="F11" s="111"/>
      <c r="G11" s="112"/>
      <c r="H11" s="113"/>
      <c r="I11" s="112"/>
      <c r="J11" s="112"/>
      <c r="K11" s="114"/>
      <c r="L11" s="111"/>
      <c r="M11" s="111"/>
      <c r="N11" s="111"/>
      <c r="O11" s="111"/>
    </row>
    <row r="12" spans="1:16" s="65" customFormat="1" ht="25.5" x14ac:dyDescent="0.2">
      <c r="A12" s="130">
        <v>1</v>
      </c>
      <c r="B12" s="123" t="s">
        <v>43</v>
      </c>
      <c r="C12" s="132"/>
      <c r="D12" s="124"/>
      <c r="E12" s="100"/>
      <c r="F12" s="54"/>
      <c r="G12" s="101"/>
      <c r="H12" s="102"/>
      <c r="I12" s="103"/>
      <c r="J12" s="104"/>
      <c r="K12" s="105"/>
      <c r="L12" s="54"/>
      <c r="M12" s="54"/>
      <c r="N12" s="54"/>
      <c r="O12" s="54"/>
    </row>
    <row r="13" spans="1:16" s="65" customFormat="1" ht="38.25" x14ac:dyDescent="0.2">
      <c r="A13" s="122" t="s">
        <v>78</v>
      </c>
      <c r="B13" s="125" t="s">
        <v>44</v>
      </c>
      <c r="C13" s="126" t="s">
        <v>45</v>
      </c>
      <c r="D13" s="127">
        <v>491.40000000000003</v>
      </c>
      <c r="E13" s="152"/>
      <c r="F13" s="153"/>
      <c r="G13" s="105"/>
      <c r="H13" s="153"/>
      <c r="I13" s="154"/>
      <c r="J13" s="153"/>
      <c r="K13" s="105"/>
      <c r="L13" s="54"/>
      <c r="M13" s="105"/>
      <c r="N13" s="54"/>
      <c r="O13" s="54"/>
    </row>
    <row r="14" spans="1:16" ht="25.5" x14ac:dyDescent="0.2">
      <c r="A14" s="122" t="s">
        <v>79</v>
      </c>
      <c r="B14" s="125" t="s">
        <v>162</v>
      </c>
      <c r="C14" s="126" t="s">
        <v>45</v>
      </c>
      <c r="D14" s="127">
        <v>36.299999999999997</v>
      </c>
      <c r="E14" s="151"/>
      <c r="F14" s="101"/>
      <c r="G14" s="105"/>
      <c r="H14" s="54"/>
      <c r="I14" s="105"/>
      <c r="J14" s="54"/>
      <c r="K14" s="105"/>
      <c r="L14" s="54"/>
      <c r="M14" s="105"/>
      <c r="N14" s="54"/>
      <c r="O14" s="54"/>
    </row>
    <row r="15" spans="1:16" ht="38.25" x14ac:dyDescent="0.2">
      <c r="A15" s="122" t="s">
        <v>80</v>
      </c>
      <c r="B15" s="125" t="s">
        <v>46</v>
      </c>
      <c r="C15" s="126" t="s">
        <v>47</v>
      </c>
      <c r="D15" s="128">
        <v>40</v>
      </c>
      <c r="E15" s="152"/>
      <c r="F15" s="153"/>
      <c r="G15" s="105"/>
      <c r="H15" s="153"/>
      <c r="I15" s="154"/>
      <c r="J15" s="54"/>
      <c r="K15" s="105"/>
      <c r="L15" s="54"/>
      <c r="M15" s="105"/>
      <c r="N15" s="54"/>
      <c r="O15" s="54"/>
    </row>
    <row r="16" spans="1:16" ht="38.25" x14ac:dyDescent="0.2">
      <c r="A16" s="122" t="s">
        <v>81</v>
      </c>
      <c r="B16" s="125" t="s">
        <v>48</v>
      </c>
      <c r="C16" s="126" t="s">
        <v>47</v>
      </c>
      <c r="D16" s="128">
        <v>40</v>
      </c>
      <c r="E16" s="152"/>
      <c r="F16" s="153"/>
      <c r="G16" s="105"/>
      <c r="H16" s="153"/>
      <c r="I16" s="154"/>
      <c r="J16" s="54"/>
      <c r="K16" s="105"/>
      <c r="L16" s="54"/>
      <c r="M16" s="105"/>
      <c r="N16" s="54"/>
      <c r="O16" s="54"/>
    </row>
    <row r="17" spans="1:15" ht="25.5" x14ac:dyDescent="0.2">
      <c r="A17" s="122" t="s">
        <v>82</v>
      </c>
      <c r="B17" s="125" t="s">
        <v>49</v>
      </c>
      <c r="C17" s="126" t="s">
        <v>47</v>
      </c>
      <c r="D17" s="128">
        <v>334</v>
      </c>
      <c r="E17" s="152"/>
      <c r="F17" s="153"/>
      <c r="G17" s="105"/>
      <c r="H17" s="153"/>
      <c r="I17" s="154"/>
      <c r="J17" s="54"/>
      <c r="K17" s="105"/>
      <c r="L17" s="54"/>
      <c r="M17" s="105"/>
      <c r="N17" s="54"/>
      <c r="O17" s="54"/>
    </row>
    <row r="18" spans="1:15" ht="38.25" x14ac:dyDescent="0.2">
      <c r="A18" s="122" t="s">
        <v>83</v>
      </c>
      <c r="B18" s="129" t="s">
        <v>50</v>
      </c>
      <c r="C18" s="126" t="s">
        <v>47</v>
      </c>
      <c r="D18" s="128">
        <v>610</v>
      </c>
      <c r="E18" s="151"/>
      <c r="F18" s="101"/>
      <c r="G18" s="105"/>
      <c r="H18" s="54"/>
      <c r="I18" s="105"/>
      <c r="J18" s="54"/>
      <c r="K18" s="105"/>
      <c r="L18" s="54"/>
      <c r="M18" s="105"/>
      <c r="N18" s="54"/>
      <c r="O18" s="54"/>
    </row>
    <row r="19" spans="1:15" ht="63.75" x14ac:dyDescent="0.2">
      <c r="A19" s="122" t="s">
        <v>84</v>
      </c>
      <c r="B19" s="125" t="s">
        <v>51</v>
      </c>
      <c r="C19" s="126" t="s">
        <v>45</v>
      </c>
      <c r="D19" s="127">
        <v>122.3</v>
      </c>
      <c r="E19" s="155"/>
      <c r="F19" s="153"/>
      <c r="G19" s="105"/>
      <c r="H19" s="54"/>
      <c r="I19" s="105"/>
      <c r="J19" s="54"/>
      <c r="K19" s="105"/>
      <c r="L19" s="54"/>
      <c r="M19" s="105"/>
      <c r="N19" s="54"/>
      <c r="O19" s="54"/>
    </row>
    <row r="20" spans="1:15" ht="25.5" x14ac:dyDescent="0.2">
      <c r="A20" s="122" t="s">
        <v>85</v>
      </c>
      <c r="B20" s="125" t="s">
        <v>52</v>
      </c>
      <c r="C20" s="126" t="s">
        <v>53</v>
      </c>
      <c r="D20" s="128">
        <v>80</v>
      </c>
      <c r="E20" s="156"/>
      <c r="F20" s="153"/>
      <c r="G20" s="105"/>
      <c r="H20" s="54"/>
      <c r="I20" s="105"/>
      <c r="J20" s="54"/>
      <c r="K20" s="105"/>
      <c r="L20" s="54"/>
      <c r="M20" s="105"/>
      <c r="N20" s="54"/>
      <c r="O20" s="54"/>
    </row>
    <row r="21" spans="1:15" ht="38.25" x14ac:dyDescent="0.2">
      <c r="A21" s="122" t="s">
        <v>86</v>
      </c>
      <c r="B21" s="125" t="s">
        <v>54</v>
      </c>
      <c r="C21" s="126" t="s">
        <v>53</v>
      </c>
      <c r="D21" s="128">
        <v>105.5</v>
      </c>
      <c r="E21" s="156"/>
      <c r="F21" s="153"/>
      <c r="G21" s="105"/>
      <c r="H21" s="54"/>
      <c r="I21" s="105"/>
      <c r="J21" s="54"/>
      <c r="K21" s="105"/>
      <c r="L21" s="54"/>
      <c r="M21" s="105"/>
      <c r="N21" s="54"/>
      <c r="O21" s="54"/>
    </row>
    <row r="22" spans="1:15" x14ac:dyDescent="0.2">
      <c r="A22" s="122" t="s">
        <v>128</v>
      </c>
      <c r="B22" s="125" t="s">
        <v>55</v>
      </c>
      <c r="C22" s="126" t="s">
        <v>45</v>
      </c>
      <c r="D22" s="128">
        <v>184</v>
      </c>
      <c r="E22" s="64"/>
      <c r="F22" s="153"/>
      <c r="G22" s="105"/>
      <c r="H22" s="153"/>
      <c r="I22" s="105"/>
      <c r="J22" s="54"/>
      <c r="K22" s="105"/>
      <c r="L22" s="54"/>
      <c r="M22" s="105"/>
      <c r="N22" s="54"/>
      <c r="O22" s="54"/>
    </row>
    <row r="23" spans="1:15" s="89" customFormat="1" x14ac:dyDescent="0.2">
      <c r="A23" s="130">
        <v>2</v>
      </c>
      <c r="B23" s="117" t="s">
        <v>56</v>
      </c>
      <c r="C23" s="144"/>
      <c r="D23" s="110"/>
      <c r="E23" s="110"/>
      <c r="F23" s="111"/>
      <c r="G23" s="112"/>
      <c r="H23" s="113"/>
      <c r="I23" s="112"/>
      <c r="J23" s="112"/>
      <c r="K23" s="114"/>
      <c r="L23" s="111"/>
      <c r="M23" s="111"/>
      <c r="N23" s="111"/>
      <c r="O23" s="111"/>
    </row>
    <row r="24" spans="1:15" ht="51" x14ac:dyDescent="0.2">
      <c r="A24" s="122" t="s">
        <v>87</v>
      </c>
      <c r="B24" s="131" t="s">
        <v>57</v>
      </c>
      <c r="C24" s="132" t="s">
        <v>45</v>
      </c>
      <c r="D24" s="133">
        <v>36.4</v>
      </c>
      <c r="E24" s="157"/>
      <c r="F24" s="101"/>
      <c r="G24" s="101"/>
      <c r="H24" s="153"/>
      <c r="I24" s="105"/>
      <c r="J24" s="54"/>
      <c r="K24" s="105"/>
      <c r="L24" s="54"/>
      <c r="M24" s="105"/>
      <c r="N24" s="54"/>
      <c r="O24" s="54"/>
    </row>
    <row r="25" spans="1:15" ht="51" x14ac:dyDescent="0.2">
      <c r="A25" s="122" t="s">
        <v>88</v>
      </c>
      <c r="B25" s="131" t="s">
        <v>58</v>
      </c>
      <c r="C25" s="132" t="s">
        <v>45</v>
      </c>
      <c r="D25" s="133">
        <v>213.7</v>
      </c>
      <c r="E25" s="157"/>
      <c r="F25" s="101"/>
      <c r="G25" s="101"/>
      <c r="H25" s="153"/>
      <c r="I25" s="105"/>
      <c r="J25" s="54"/>
      <c r="K25" s="105"/>
      <c r="L25" s="54"/>
      <c r="M25" s="105"/>
      <c r="N25" s="54"/>
      <c r="O25" s="54"/>
    </row>
    <row r="26" spans="1:15" ht="51" x14ac:dyDescent="0.2">
      <c r="A26" s="122" t="s">
        <v>89</v>
      </c>
      <c r="B26" s="131" t="s">
        <v>59</v>
      </c>
      <c r="C26" s="132" t="s">
        <v>45</v>
      </c>
      <c r="D26" s="133">
        <v>83</v>
      </c>
      <c r="E26" s="157"/>
      <c r="F26" s="101"/>
      <c r="G26" s="101"/>
      <c r="H26" s="153"/>
      <c r="I26" s="105"/>
      <c r="J26" s="54"/>
      <c r="K26" s="105"/>
      <c r="L26" s="54"/>
      <c r="M26" s="105"/>
      <c r="N26" s="54"/>
      <c r="O26" s="54"/>
    </row>
    <row r="27" spans="1:15" ht="51" x14ac:dyDescent="0.2">
      <c r="A27" s="122" t="s">
        <v>90</v>
      </c>
      <c r="B27" s="131" t="s">
        <v>124</v>
      </c>
      <c r="C27" s="132" t="s">
        <v>45</v>
      </c>
      <c r="D27" s="133">
        <v>39.299999999999997</v>
      </c>
      <c r="E27" s="157"/>
      <c r="F27" s="101"/>
      <c r="G27" s="101"/>
      <c r="H27" s="153"/>
      <c r="I27" s="105"/>
      <c r="J27" s="54"/>
      <c r="K27" s="105"/>
      <c r="L27" s="54"/>
      <c r="M27" s="105"/>
      <c r="N27" s="54"/>
      <c r="O27" s="54"/>
    </row>
    <row r="28" spans="1:15" ht="51" x14ac:dyDescent="0.2">
      <c r="A28" s="122" t="s">
        <v>91</v>
      </c>
      <c r="B28" s="146" t="s">
        <v>163</v>
      </c>
      <c r="C28" s="132" t="s">
        <v>45</v>
      </c>
      <c r="D28" s="133">
        <v>36.299999999999997</v>
      </c>
      <c r="E28" s="157"/>
      <c r="F28" s="101"/>
      <c r="G28" s="105"/>
      <c r="H28" s="153"/>
      <c r="I28" s="105"/>
      <c r="J28" s="54"/>
      <c r="K28" s="105"/>
      <c r="L28" s="54"/>
      <c r="M28" s="105"/>
      <c r="N28" s="54"/>
      <c r="O28" s="54"/>
    </row>
    <row r="29" spans="1:15" x14ac:dyDescent="0.2">
      <c r="A29" s="122" t="s">
        <v>92</v>
      </c>
      <c r="B29" s="146" t="s">
        <v>164</v>
      </c>
      <c r="C29" s="135" t="s">
        <v>45</v>
      </c>
      <c r="D29" s="133">
        <v>34</v>
      </c>
      <c r="E29" s="157"/>
      <c r="F29" s="101"/>
      <c r="G29" s="101"/>
      <c r="H29" s="153"/>
      <c r="I29" s="105"/>
      <c r="J29" s="54"/>
      <c r="K29" s="105"/>
      <c r="L29" s="54"/>
      <c r="M29" s="105"/>
      <c r="N29" s="54"/>
      <c r="O29" s="54"/>
    </row>
    <row r="30" spans="1:15" ht="51" x14ac:dyDescent="0.2">
      <c r="A30" s="122" t="s">
        <v>93</v>
      </c>
      <c r="B30" s="134" t="s">
        <v>60</v>
      </c>
      <c r="C30" s="135" t="s">
        <v>61</v>
      </c>
      <c r="D30" s="136">
        <v>3</v>
      </c>
      <c r="E30" s="155"/>
      <c r="F30" s="101"/>
      <c r="G30" s="105"/>
      <c r="H30" s="153"/>
      <c r="I30" s="105"/>
      <c r="J30" s="54"/>
      <c r="K30" s="105"/>
      <c r="L30" s="54"/>
      <c r="M30" s="105"/>
      <c r="N30" s="54"/>
      <c r="O30" s="54"/>
    </row>
    <row r="31" spans="1:15" ht="63.75" x14ac:dyDescent="0.2">
      <c r="A31" s="122" t="s">
        <v>94</v>
      </c>
      <c r="B31" s="165" t="s">
        <v>165</v>
      </c>
      <c r="C31" s="135" t="s">
        <v>61</v>
      </c>
      <c r="D31" s="136">
        <v>1</v>
      </c>
      <c r="E31" s="155"/>
      <c r="F31" s="101"/>
      <c r="G31" s="105"/>
      <c r="H31" s="153"/>
      <c r="I31" s="105"/>
      <c r="J31" s="54"/>
      <c r="K31" s="105"/>
      <c r="L31" s="54"/>
      <c r="M31" s="105"/>
      <c r="N31" s="54"/>
      <c r="O31" s="54"/>
    </row>
    <row r="32" spans="1:15" ht="63.75" x14ac:dyDescent="0.2">
      <c r="A32" s="122" t="s">
        <v>95</v>
      </c>
      <c r="B32" s="134" t="s">
        <v>62</v>
      </c>
      <c r="C32" s="135" t="s">
        <v>61</v>
      </c>
      <c r="D32" s="136">
        <v>6</v>
      </c>
      <c r="E32" s="155"/>
      <c r="F32" s="101"/>
      <c r="G32" s="105"/>
      <c r="H32" s="153"/>
      <c r="I32" s="105"/>
      <c r="J32" s="54"/>
      <c r="K32" s="105"/>
      <c r="L32" s="54"/>
      <c r="M32" s="105"/>
      <c r="N32" s="54"/>
      <c r="O32" s="54"/>
    </row>
    <row r="33" spans="1:15" ht="63.75" x14ac:dyDescent="0.2">
      <c r="A33" s="122" t="s">
        <v>96</v>
      </c>
      <c r="B33" s="134" t="s">
        <v>166</v>
      </c>
      <c r="C33" s="135" t="s">
        <v>61</v>
      </c>
      <c r="D33" s="136">
        <v>1</v>
      </c>
      <c r="E33" s="155"/>
      <c r="F33" s="101"/>
      <c r="G33" s="105"/>
      <c r="H33" s="153"/>
      <c r="I33" s="105"/>
      <c r="J33" s="54"/>
      <c r="K33" s="105"/>
      <c r="L33" s="54"/>
      <c r="M33" s="105"/>
      <c r="N33" s="54"/>
      <c r="O33" s="54"/>
    </row>
    <row r="34" spans="1:15" ht="63.75" x14ac:dyDescent="0.2">
      <c r="A34" s="122" t="s">
        <v>97</v>
      </c>
      <c r="B34" s="165" t="s">
        <v>63</v>
      </c>
      <c r="C34" s="135" t="s">
        <v>61</v>
      </c>
      <c r="D34" s="136">
        <v>2</v>
      </c>
      <c r="E34" s="155"/>
      <c r="F34" s="101"/>
      <c r="G34" s="105"/>
      <c r="H34" s="153"/>
      <c r="I34" s="105"/>
      <c r="J34" s="54"/>
      <c r="K34" s="105"/>
      <c r="L34" s="54"/>
      <c r="M34" s="105"/>
      <c r="N34" s="54"/>
      <c r="O34" s="54"/>
    </row>
    <row r="35" spans="1:15" ht="63.75" x14ac:dyDescent="0.2">
      <c r="A35" s="122" t="s">
        <v>98</v>
      </c>
      <c r="B35" s="134" t="s">
        <v>167</v>
      </c>
      <c r="C35" s="135" t="s">
        <v>61</v>
      </c>
      <c r="D35" s="136">
        <v>1</v>
      </c>
      <c r="E35" s="155"/>
      <c r="F35" s="101"/>
      <c r="G35" s="105"/>
      <c r="H35" s="153"/>
      <c r="I35" s="105"/>
      <c r="J35" s="54"/>
      <c r="K35" s="105"/>
      <c r="L35" s="54"/>
      <c r="M35" s="105"/>
      <c r="N35" s="54"/>
      <c r="O35" s="54"/>
    </row>
    <row r="36" spans="1:15" ht="63.75" x14ac:dyDescent="0.2">
      <c r="A36" s="122" t="s">
        <v>99</v>
      </c>
      <c r="B36" s="165" t="s">
        <v>125</v>
      </c>
      <c r="C36" s="135" t="s">
        <v>61</v>
      </c>
      <c r="D36" s="136">
        <v>1</v>
      </c>
      <c r="E36" s="155"/>
      <c r="F36" s="101"/>
      <c r="G36" s="105"/>
      <c r="H36" s="153"/>
      <c r="I36" s="105"/>
      <c r="J36" s="54"/>
      <c r="K36" s="105"/>
      <c r="L36" s="54"/>
      <c r="M36" s="105"/>
      <c r="N36" s="54"/>
      <c r="O36" s="54"/>
    </row>
    <row r="37" spans="1:15" ht="76.5" x14ac:dyDescent="0.2">
      <c r="A37" s="122" t="s">
        <v>100</v>
      </c>
      <c r="B37" s="134" t="s">
        <v>64</v>
      </c>
      <c r="C37" s="135" t="s">
        <v>61</v>
      </c>
      <c r="D37" s="136">
        <v>1</v>
      </c>
      <c r="E37" s="158"/>
      <c r="F37" s="54"/>
      <c r="G37" s="105"/>
      <c r="H37" s="54"/>
      <c r="I37" s="105"/>
      <c r="J37" s="54"/>
      <c r="K37" s="154"/>
      <c r="L37" s="153"/>
      <c r="M37" s="153"/>
      <c r="N37" s="153"/>
      <c r="O37" s="153"/>
    </row>
    <row r="38" spans="1:15" ht="76.5" x14ac:dyDescent="0.2">
      <c r="A38" s="122" t="s">
        <v>101</v>
      </c>
      <c r="B38" s="134" t="s">
        <v>168</v>
      </c>
      <c r="C38" s="135" t="s">
        <v>61</v>
      </c>
      <c r="D38" s="136">
        <v>1</v>
      </c>
      <c r="E38" s="155"/>
      <c r="F38" s="54"/>
      <c r="G38" s="105"/>
      <c r="H38" s="54"/>
      <c r="I38" s="105"/>
      <c r="J38" s="54"/>
      <c r="K38" s="154"/>
      <c r="L38" s="153"/>
      <c r="M38" s="153"/>
      <c r="N38" s="153"/>
      <c r="O38" s="153"/>
    </row>
    <row r="39" spans="1:15" ht="89.25" x14ac:dyDescent="0.2">
      <c r="A39" s="122" t="s">
        <v>102</v>
      </c>
      <c r="B39" s="134" t="s">
        <v>169</v>
      </c>
      <c r="C39" s="135" t="s">
        <v>61</v>
      </c>
      <c r="D39" s="136">
        <v>1</v>
      </c>
      <c r="E39" s="155"/>
      <c r="F39" s="54"/>
      <c r="G39" s="105"/>
      <c r="H39" s="54"/>
      <c r="I39" s="105"/>
      <c r="J39" s="54"/>
      <c r="K39" s="154"/>
      <c r="L39" s="153"/>
      <c r="M39" s="153"/>
      <c r="N39" s="153"/>
      <c r="O39" s="153"/>
    </row>
    <row r="40" spans="1:15" ht="76.5" x14ac:dyDescent="0.2">
      <c r="A40" s="122" t="s">
        <v>103</v>
      </c>
      <c r="B40" s="134" t="s">
        <v>126</v>
      </c>
      <c r="C40" s="135" t="s">
        <v>61</v>
      </c>
      <c r="D40" s="136">
        <v>1</v>
      </c>
      <c r="E40" s="155"/>
      <c r="F40" s="54"/>
      <c r="G40" s="105"/>
      <c r="H40" s="54"/>
      <c r="I40" s="105"/>
      <c r="J40" s="54"/>
      <c r="K40" s="154"/>
      <c r="L40" s="153"/>
      <c r="M40" s="153"/>
      <c r="N40" s="153"/>
      <c r="O40" s="153"/>
    </row>
    <row r="41" spans="1:15" ht="51" x14ac:dyDescent="0.2">
      <c r="A41" s="122" t="s">
        <v>129</v>
      </c>
      <c r="B41" s="125" t="s">
        <v>65</v>
      </c>
      <c r="C41" s="132" t="s">
        <v>45</v>
      </c>
      <c r="D41" s="133">
        <v>119</v>
      </c>
      <c r="E41" s="151"/>
      <c r="F41" s="101"/>
      <c r="G41" s="105"/>
      <c r="H41" s="54"/>
      <c r="I41" s="105"/>
      <c r="J41" s="54"/>
      <c r="K41" s="105"/>
      <c r="L41" s="54"/>
      <c r="M41" s="105"/>
      <c r="N41" s="54"/>
      <c r="O41" s="54"/>
    </row>
    <row r="42" spans="1:15" x14ac:dyDescent="0.2">
      <c r="A42" s="122" t="s">
        <v>130</v>
      </c>
      <c r="B42" s="137" t="s">
        <v>66</v>
      </c>
      <c r="C42" s="135" t="s">
        <v>67</v>
      </c>
      <c r="D42" s="138">
        <v>16</v>
      </c>
      <c r="E42" s="157"/>
      <c r="F42" s="101"/>
      <c r="G42" s="101"/>
      <c r="H42" s="153"/>
      <c r="I42" s="105"/>
      <c r="J42" s="54"/>
      <c r="K42" s="105"/>
      <c r="L42" s="54"/>
      <c r="M42" s="105"/>
      <c r="N42" s="54"/>
      <c r="O42" s="54"/>
    </row>
    <row r="43" spans="1:15" x14ac:dyDescent="0.2">
      <c r="A43" s="122" t="s">
        <v>131</v>
      </c>
      <c r="B43" s="125" t="s">
        <v>68</v>
      </c>
      <c r="C43" s="135" t="s">
        <v>67</v>
      </c>
      <c r="D43" s="138">
        <v>16</v>
      </c>
      <c r="E43" s="152"/>
      <c r="F43" s="101"/>
      <c r="G43" s="105"/>
      <c r="H43" s="153"/>
      <c r="I43" s="154"/>
      <c r="J43" s="54"/>
      <c r="K43" s="105"/>
      <c r="L43" s="54"/>
      <c r="M43" s="105"/>
      <c r="N43" s="54"/>
      <c r="O43" s="54"/>
    </row>
    <row r="44" spans="1:15" x14ac:dyDescent="0.2">
      <c r="A44" s="122" t="s">
        <v>132</v>
      </c>
      <c r="B44" s="125" t="s">
        <v>69</v>
      </c>
      <c r="C44" s="139" t="s">
        <v>70</v>
      </c>
      <c r="D44" s="140">
        <v>1</v>
      </c>
      <c r="E44" s="151"/>
      <c r="F44" s="101"/>
      <c r="G44" s="105"/>
      <c r="H44" s="54"/>
      <c r="I44" s="105"/>
      <c r="J44" s="54"/>
      <c r="K44" s="105"/>
      <c r="L44" s="54"/>
      <c r="M44" s="105"/>
      <c r="N44" s="54"/>
      <c r="O44" s="54"/>
    </row>
    <row r="45" spans="1:15" x14ac:dyDescent="0.2">
      <c r="A45" s="122" t="s">
        <v>133</v>
      </c>
      <c r="B45" s="125" t="s">
        <v>71</v>
      </c>
      <c r="C45" s="135" t="s">
        <v>45</v>
      </c>
      <c r="D45" s="127">
        <v>527.70000000000005</v>
      </c>
      <c r="E45" s="157"/>
      <c r="F45" s="101"/>
      <c r="G45" s="101"/>
      <c r="H45" s="153"/>
      <c r="I45" s="105"/>
      <c r="J45" s="54"/>
      <c r="K45" s="105"/>
      <c r="L45" s="54"/>
      <c r="M45" s="105"/>
      <c r="N45" s="54"/>
      <c r="O45" s="54"/>
    </row>
    <row r="46" spans="1:15" x14ac:dyDescent="0.2">
      <c r="A46" s="122" t="s">
        <v>134</v>
      </c>
      <c r="B46" s="141" t="s">
        <v>72</v>
      </c>
      <c r="C46" s="135" t="s">
        <v>45</v>
      </c>
      <c r="D46" s="127">
        <v>527.70000000000005</v>
      </c>
      <c r="E46" s="151"/>
      <c r="F46" s="101"/>
      <c r="G46" s="105"/>
      <c r="H46" s="54"/>
      <c r="I46" s="105"/>
      <c r="J46" s="54"/>
      <c r="K46" s="105"/>
      <c r="L46" s="54"/>
      <c r="M46" s="105"/>
      <c r="N46" s="54"/>
      <c r="O46" s="54"/>
    </row>
    <row r="47" spans="1:15" s="89" customFormat="1" x14ac:dyDescent="0.2">
      <c r="A47" s="122" t="s">
        <v>135</v>
      </c>
      <c r="B47" s="125" t="s">
        <v>73</v>
      </c>
      <c r="C47" s="135" t="s">
        <v>67</v>
      </c>
      <c r="D47" s="142">
        <v>6</v>
      </c>
      <c r="E47" s="155"/>
      <c r="F47" s="101"/>
      <c r="G47" s="105"/>
      <c r="H47" s="54"/>
      <c r="I47" s="105"/>
      <c r="J47" s="54"/>
      <c r="K47" s="105"/>
      <c r="L47" s="54"/>
      <c r="M47" s="105"/>
      <c r="N47" s="54"/>
      <c r="O47" s="54"/>
    </row>
    <row r="48" spans="1:15" s="89" customFormat="1" ht="25.5" x14ac:dyDescent="0.2">
      <c r="A48" s="122" t="s">
        <v>136</v>
      </c>
      <c r="B48" s="125" t="s">
        <v>74</v>
      </c>
      <c r="C48" s="135" t="s">
        <v>67</v>
      </c>
      <c r="D48" s="142">
        <v>25</v>
      </c>
      <c r="E48" s="151"/>
      <c r="F48" s="101"/>
      <c r="G48" s="105"/>
      <c r="H48" s="54"/>
      <c r="I48" s="105"/>
      <c r="J48" s="54"/>
      <c r="K48" s="105"/>
      <c r="L48" s="54"/>
      <c r="M48" s="105"/>
      <c r="N48" s="54"/>
      <c r="O48" s="54"/>
    </row>
    <row r="49" spans="1:15" s="89" customFormat="1" ht="51" x14ac:dyDescent="0.2">
      <c r="A49" s="122" t="s">
        <v>137</v>
      </c>
      <c r="B49" s="125" t="s">
        <v>75</v>
      </c>
      <c r="C49" s="135" t="s">
        <v>76</v>
      </c>
      <c r="D49" s="140">
        <v>22</v>
      </c>
      <c r="E49" s="155"/>
      <c r="F49" s="101"/>
      <c r="G49" s="105"/>
      <c r="H49" s="54"/>
      <c r="I49" s="105"/>
      <c r="J49" s="54"/>
      <c r="K49" s="105"/>
      <c r="L49" s="54"/>
      <c r="M49" s="105"/>
      <c r="N49" s="54"/>
      <c r="O49" s="54"/>
    </row>
    <row r="50" spans="1:15" s="89" customFormat="1" ht="63.75" x14ac:dyDescent="0.2">
      <c r="A50" s="122" t="s">
        <v>138</v>
      </c>
      <c r="B50" s="125" t="s">
        <v>77</v>
      </c>
      <c r="C50" s="135" t="s">
        <v>76</v>
      </c>
      <c r="D50" s="140">
        <v>15</v>
      </c>
      <c r="E50" s="155"/>
      <c r="F50" s="101"/>
      <c r="G50" s="105"/>
      <c r="H50" s="54"/>
      <c r="I50" s="105"/>
      <c r="J50" s="54"/>
      <c r="K50" s="105"/>
      <c r="L50" s="54"/>
      <c r="M50" s="105"/>
      <c r="N50" s="54"/>
      <c r="O50" s="54"/>
    </row>
    <row r="51" spans="1:15" s="36" customFormat="1" x14ac:dyDescent="0.2">
      <c r="A51" s="118"/>
      <c r="B51" s="119"/>
      <c r="C51" s="120"/>
      <c r="D51" s="118"/>
      <c r="E51" s="121"/>
      <c r="F51" s="37"/>
      <c r="G51" s="38"/>
      <c r="H51" s="38"/>
      <c r="I51" s="39"/>
      <c r="J51" s="38"/>
      <c r="K51" s="39"/>
      <c r="L51" s="38"/>
      <c r="M51" s="39"/>
      <c r="N51" s="38"/>
      <c r="O51" s="55"/>
    </row>
    <row r="52" spans="1:15" x14ac:dyDescent="0.2">
      <c r="J52" s="14" t="s">
        <v>38</v>
      </c>
      <c r="K52" s="40">
        <f>SUM(K11:K51)</f>
        <v>0</v>
      </c>
      <c r="L52" s="40">
        <f>SUM(L11:L51)</f>
        <v>0</v>
      </c>
      <c r="M52" s="40">
        <f>SUM(M11:M51)</f>
        <v>0</v>
      </c>
      <c r="N52" s="40">
        <f>SUM(N11:N51)</f>
        <v>0</v>
      </c>
      <c r="O52" s="41">
        <f>SUM(O11:O51)</f>
        <v>0</v>
      </c>
    </row>
    <row r="53" spans="1:15" x14ac:dyDescent="0.2">
      <c r="J53" s="14"/>
      <c r="K53" s="56"/>
      <c r="L53" s="56"/>
      <c r="M53" s="56"/>
      <c r="N53" s="56"/>
      <c r="O53" s="57"/>
    </row>
    <row r="54" spans="1:15" x14ac:dyDescent="0.2">
      <c r="B54" s="42"/>
      <c r="E54" s="43"/>
    </row>
    <row r="55" spans="1:15" x14ac:dyDescent="0.2">
      <c r="E55" s="43"/>
    </row>
  </sheetData>
  <mergeCells count="6">
    <mergeCell ref="K8:O8"/>
    <mergeCell ref="E8:J8"/>
    <mergeCell ref="A8:A9"/>
    <mergeCell ref="C8:C9"/>
    <mergeCell ref="D8:D9"/>
    <mergeCell ref="B8:B9"/>
  </mergeCells>
  <phoneticPr fontId="2" type="noConversion"/>
  <pageMargins left="0.39370078740157483" right="0.35433070866141736" top="1.0236220472440944" bottom="0.75" header="0.51181102362204722" footer="0.15748031496062992"/>
  <pageSetup paperSize="9" orientation="landscape" horizontalDpi="4294967292" verticalDpi="360" r:id="rId1"/>
  <headerFooter alignWithMargins="0">
    <oddHeader>&amp;C&amp;12LOKĀLĀ TĀME Nr. 3-1
&amp;"Arial,Bold"&amp;USADZĪVES KANALIZĀCIJA K1 VIRŠI.</oddHeader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Normal="100" workbookViewId="0">
      <selection activeCell="E48" sqref="B47:E48"/>
    </sheetView>
  </sheetViews>
  <sheetFormatPr defaultRowHeight="12.75" x14ac:dyDescent="0.2"/>
  <cols>
    <col min="1" max="1" width="5.7109375" style="3" customWidth="1"/>
    <col min="2" max="2" width="38.140625" style="1" customWidth="1"/>
    <col min="3" max="3" width="6" style="2" customWidth="1"/>
    <col min="4" max="4" width="6.85546875" style="3" customWidth="1"/>
    <col min="5" max="5" width="6.42578125" style="3" customWidth="1"/>
    <col min="6" max="6" width="5.85546875" style="4" customWidth="1"/>
    <col min="7" max="7" width="7.5703125" style="5" customWidth="1"/>
    <col min="8" max="8" width="8.7109375" style="5" customWidth="1"/>
    <col min="9" max="9" width="6.28515625" style="5" customWidth="1"/>
    <col min="10" max="14" width="8.42578125" style="5" customWidth="1"/>
    <col min="15" max="15" width="9.42578125" style="6" customWidth="1"/>
    <col min="16" max="16384" width="9.140625" style="6"/>
  </cols>
  <sheetData>
    <row r="1" spans="1:16" ht="14.25" x14ac:dyDescent="0.2">
      <c r="A1" s="45" t="s">
        <v>1</v>
      </c>
      <c r="B1" s="46"/>
      <c r="C1" s="66" t="s">
        <v>145</v>
      </c>
      <c r="D1" s="47"/>
      <c r="E1" s="47"/>
      <c r="F1" s="48"/>
      <c r="G1" s="49"/>
      <c r="H1" s="49"/>
      <c r="I1" s="49"/>
      <c r="J1" s="49"/>
      <c r="K1" s="49"/>
      <c r="L1" s="49"/>
      <c r="M1" s="49"/>
      <c r="N1" s="49"/>
      <c r="O1" s="50"/>
    </row>
    <row r="2" spans="1:16" ht="15" x14ac:dyDescent="0.2">
      <c r="A2" s="45" t="s">
        <v>2</v>
      </c>
      <c r="B2" s="46"/>
      <c r="C2" s="60" t="s">
        <v>40</v>
      </c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50"/>
    </row>
    <row r="3" spans="1:16" ht="15" x14ac:dyDescent="0.2">
      <c r="A3" s="45"/>
      <c r="B3" s="46"/>
      <c r="C3" s="60" t="s">
        <v>41</v>
      </c>
      <c r="D3" s="47"/>
      <c r="E3" s="47"/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1:16" ht="15" x14ac:dyDescent="0.2">
      <c r="A4" s="45" t="s">
        <v>3</v>
      </c>
      <c r="B4" s="46"/>
      <c r="C4" s="60" t="s">
        <v>39</v>
      </c>
      <c r="D4" s="47"/>
      <c r="E4" s="47"/>
      <c r="F4" s="48"/>
      <c r="G4" s="49"/>
      <c r="H4" s="49"/>
      <c r="I4" s="49"/>
      <c r="J4" s="49"/>
      <c r="K4" s="49"/>
      <c r="L4" s="49"/>
      <c r="M4" s="49"/>
      <c r="N4" s="49"/>
      <c r="O4" s="50"/>
    </row>
    <row r="5" spans="1:16" ht="14.25" x14ac:dyDescent="0.2">
      <c r="A5" s="45" t="s">
        <v>4</v>
      </c>
      <c r="B5" s="46"/>
      <c r="C5" s="51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6" ht="14.25" x14ac:dyDescent="0.2">
      <c r="A6" s="45" t="s">
        <v>42</v>
      </c>
      <c r="B6" s="46"/>
      <c r="C6" s="52"/>
      <c r="D6" s="47"/>
      <c r="E6" s="47"/>
      <c r="F6" s="48"/>
      <c r="G6" s="49"/>
      <c r="H6" s="49"/>
      <c r="I6" s="49"/>
      <c r="J6" s="49"/>
      <c r="K6" s="49"/>
      <c r="L6" s="49"/>
      <c r="M6" s="49"/>
      <c r="N6" s="53" t="s">
        <v>27</v>
      </c>
      <c r="O6" s="106">
        <f>O45</f>
        <v>0</v>
      </c>
    </row>
    <row r="7" spans="1:16" ht="14.25" x14ac:dyDescent="0.2">
      <c r="A7" s="10" t="s">
        <v>349</v>
      </c>
      <c r="B7" s="46"/>
      <c r="C7" s="52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50"/>
    </row>
    <row r="8" spans="1:16" ht="20.25" customHeight="1" x14ac:dyDescent="0.2">
      <c r="A8" s="230" t="s">
        <v>5</v>
      </c>
      <c r="B8" s="245" t="s">
        <v>36</v>
      </c>
      <c r="C8" s="243" t="s">
        <v>6</v>
      </c>
      <c r="D8" s="230" t="s">
        <v>7</v>
      </c>
      <c r="E8" s="240" t="s">
        <v>8</v>
      </c>
      <c r="F8" s="240"/>
      <c r="G8" s="240"/>
      <c r="H8" s="240"/>
      <c r="I8" s="240"/>
      <c r="J8" s="242"/>
      <c r="K8" s="241" t="s">
        <v>11</v>
      </c>
      <c r="L8" s="240"/>
      <c r="M8" s="240"/>
      <c r="N8" s="240"/>
      <c r="O8" s="242"/>
      <c r="P8" s="9"/>
    </row>
    <row r="9" spans="1:16" ht="78.75" customHeight="1" x14ac:dyDescent="0.2">
      <c r="A9" s="231"/>
      <c r="B9" s="246"/>
      <c r="C9" s="244"/>
      <c r="D9" s="231"/>
      <c r="E9" s="7" t="s">
        <v>9</v>
      </c>
      <c r="F9" s="7" t="s">
        <v>28</v>
      </c>
      <c r="G9" s="8" t="s">
        <v>29</v>
      </c>
      <c r="H9" s="8" t="s">
        <v>34</v>
      </c>
      <c r="I9" s="8" t="s">
        <v>30</v>
      </c>
      <c r="J9" s="8" t="s">
        <v>31</v>
      </c>
      <c r="K9" s="8" t="s">
        <v>10</v>
      </c>
      <c r="L9" s="8" t="s">
        <v>29</v>
      </c>
      <c r="M9" s="8" t="s">
        <v>34</v>
      </c>
      <c r="N9" s="8" t="s">
        <v>30</v>
      </c>
      <c r="O9" s="8" t="s">
        <v>32</v>
      </c>
    </row>
    <row r="10" spans="1:16" x14ac:dyDescent="0.2">
      <c r="A10" s="16"/>
      <c r="B10" s="31"/>
      <c r="C10" s="32"/>
      <c r="D10" s="24"/>
      <c r="E10" s="33"/>
      <c r="F10" s="28"/>
      <c r="G10" s="30"/>
      <c r="H10" s="30"/>
      <c r="I10" s="34"/>
      <c r="J10" s="30"/>
      <c r="K10" s="34"/>
      <c r="L10" s="30"/>
      <c r="M10" s="34"/>
      <c r="N10" s="30"/>
      <c r="O10" s="35"/>
    </row>
    <row r="11" spans="1:16" s="115" customFormat="1" x14ac:dyDescent="0.2">
      <c r="A11" s="130"/>
      <c r="B11" s="143" t="s">
        <v>159</v>
      </c>
      <c r="C11" s="144"/>
      <c r="D11" s="145"/>
      <c r="E11" s="110"/>
      <c r="F11" s="111"/>
      <c r="G11" s="112"/>
      <c r="H11" s="113"/>
      <c r="I11" s="112"/>
      <c r="J11" s="112"/>
      <c r="K11" s="114"/>
      <c r="L11" s="111"/>
      <c r="M11" s="111"/>
      <c r="N11" s="111"/>
      <c r="O11" s="111"/>
    </row>
    <row r="12" spans="1:16" s="65" customFormat="1" ht="25.5" x14ac:dyDescent="0.2">
      <c r="A12" s="130">
        <v>1</v>
      </c>
      <c r="B12" s="123" t="s">
        <v>43</v>
      </c>
      <c r="C12" s="132"/>
      <c r="D12" s="124"/>
      <c r="E12" s="100"/>
      <c r="F12" s="54"/>
      <c r="G12" s="101"/>
      <c r="H12" s="102"/>
      <c r="I12" s="103"/>
      <c r="J12" s="104"/>
      <c r="K12" s="105"/>
      <c r="L12" s="54"/>
      <c r="M12" s="54"/>
      <c r="N12" s="54"/>
      <c r="O12" s="54"/>
    </row>
    <row r="13" spans="1:16" s="65" customFormat="1" ht="25.5" x14ac:dyDescent="0.2">
      <c r="A13" s="122" t="s">
        <v>78</v>
      </c>
      <c r="B13" s="125" t="s">
        <v>104</v>
      </c>
      <c r="C13" s="126" t="s">
        <v>45</v>
      </c>
      <c r="D13" s="127">
        <v>116.1</v>
      </c>
      <c r="E13" s="151"/>
      <c r="F13" s="101"/>
      <c r="G13" s="105"/>
      <c r="H13" s="54"/>
      <c r="I13" s="105"/>
      <c r="J13" s="54"/>
      <c r="K13" s="105"/>
      <c r="L13" s="54"/>
      <c r="M13" s="105"/>
      <c r="N13" s="54"/>
      <c r="O13" s="54"/>
    </row>
    <row r="14" spans="1:16" s="65" customFormat="1" ht="25.5" x14ac:dyDescent="0.2">
      <c r="A14" s="122" t="s">
        <v>79</v>
      </c>
      <c r="B14" s="125" t="s">
        <v>178</v>
      </c>
      <c r="C14" s="126" t="s">
        <v>45</v>
      </c>
      <c r="D14" s="127">
        <v>110</v>
      </c>
      <c r="E14" s="151"/>
      <c r="F14" s="101"/>
      <c r="G14" s="105"/>
      <c r="H14" s="54"/>
      <c r="I14" s="105"/>
      <c r="J14" s="54"/>
      <c r="K14" s="105"/>
      <c r="L14" s="54"/>
      <c r="M14" s="105"/>
      <c r="N14" s="54"/>
      <c r="O14" s="54"/>
    </row>
    <row r="15" spans="1:16" s="65" customFormat="1" x14ac:dyDescent="0.2">
      <c r="A15" s="122" t="s">
        <v>80</v>
      </c>
      <c r="B15" s="125" t="s">
        <v>105</v>
      </c>
      <c r="C15" s="126" t="s">
        <v>70</v>
      </c>
      <c r="D15" s="138">
        <v>5</v>
      </c>
      <c r="E15" s="156"/>
      <c r="F15" s="101"/>
      <c r="G15" s="105"/>
      <c r="H15" s="54"/>
      <c r="I15" s="105"/>
      <c r="J15" s="54"/>
      <c r="K15" s="105"/>
      <c r="L15" s="54"/>
      <c r="M15" s="105"/>
      <c r="N15" s="54"/>
      <c r="O15" s="54"/>
    </row>
    <row r="16" spans="1:16" s="65" customFormat="1" ht="38.25" x14ac:dyDescent="0.2">
      <c r="A16" s="122" t="s">
        <v>81</v>
      </c>
      <c r="B16" s="125" t="s">
        <v>106</v>
      </c>
      <c r="C16" s="126" t="s">
        <v>45</v>
      </c>
      <c r="D16" s="128">
        <v>20</v>
      </c>
      <c r="E16" s="155"/>
      <c r="F16" s="153"/>
      <c r="G16" s="105"/>
      <c r="H16" s="54"/>
      <c r="I16" s="105"/>
      <c r="J16" s="54"/>
      <c r="K16" s="105"/>
      <c r="L16" s="54"/>
      <c r="M16" s="105"/>
      <c r="N16" s="54"/>
      <c r="O16" s="54"/>
    </row>
    <row r="17" spans="1:15" s="65" customFormat="1" ht="38.25" x14ac:dyDescent="0.2">
      <c r="A17" s="122" t="s">
        <v>82</v>
      </c>
      <c r="B17" s="125" t="s">
        <v>46</v>
      </c>
      <c r="C17" s="126" t="s">
        <v>47</v>
      </c>
      <c r="D17" s="128">
        <v>8</v>
      </c>
      <c r="E17" s="152"/>
      <c r="F17" s="153"/>
      <c r="G17" s="105"/>
      <c r="H17" s="153"/>
      <c r="I17" s="154"/>
      <c r="J17" s="54"/>
      <c r="K17" s="105"/>
      <c r="L17" s="54"/>
      <c r="M17" s="105"/>
      <c r="N17" s="54"/>
      <c r="O17" s="54"/>
    </row>
    <row r="18" spans="1:15" ht="38.25" x14ac:dyDescent="0.2">
      <c r="A18" s="122" t="s">
        <v>83</v>
      </c>
      <c r="B18" s="125" t="s">
        <v>48</v>
      </c>
      <c r="C18" s="126" t="s">
        <v>47</v>
      </c>
      <c r="D18" s="128">
        <v>8</v>
      </c>
      <c r="E18" s="152"/>
      <c r="F18" s="153"/>
      <c r="G18" s="105"/>
      <c r="H18" s="153"/>
      <c r="I18" s="154"/>
      <c r="J18" s="54"/>
      <c r="K18" s="105"/>
      <c r="L18" s="54"/>
      <c r="M18" s="105"/>
      <c r="N18" s="54"/>
      <c r="O18" s="54"/>
    </row>
    <row r="19" spans="1:15" ht="38.25" x14ac:dyDescent="0.2">
      <c r="A19" s="122" t="s">
        <v>84</v>
      </c>
      <c r="B19" s="125" t="s">
        <v>49</v>
      </c>
      <c r="C19" s="126" t="s">
        <v>47</v>
      </c>
      <c r="D19" s="128">
        <v>4</v>
      </c>
      <c r="E19" s="152"/>
      <c r="F19" s="153"/>
      <c r="G19" s="105"/>
      <c r="H19" s="153"/>
      <c r="I19" s="154"/>
      <c r="J19" s="54"/>
      <c r="K19" s="105"/>
      <c r="L19" s="54"/>
      <c r="M19" s="105"/>
      <c r="N19" s="54"/>
      <c r="O19" s="54"/>
    </row>
    <row r="20" spans="1:15" ht="38.25" x14ac:dyDescent="0.2">
      <c r="A20" s="122" t="s">
        <v>85</v>
      </c>
      <c r="B20" s="129" t="s">
        <v>50</v>
      </c>
      <c r="C20" s="126" t="s">
        <v>47</v>
      </c>
      <c r="D20" s="128">
        <v>8</v>
      </c>
      <c r="E20" s="151"/>
      <c r="F20" s="101"/>
      <c r="G20" s="105"/>
      <c r="H20" s="54"/>
      <c r="I20" s="105"/>
      <c r="J20" s="54"/>
      <c r="K20" s="105"/>
      <c r="L20" s="54"/>
      <c r="M20" s="105"/>
      <c r="N20" s="54"/>
      <c r="O20" s="54"/>
    </row>
    <row r="21" spans="1:15" ht="25.5" x14ac:dyDescent="0.2">
      <c r="A21" s="122" t="s">
        <v>86</v>
      </c>
      <c r="B21" s="125" t="s">
        <v>107</v>
      </c>
      <c r="C21" s="126" t="s">
        <v>53</v>
      </c>
      <c r="D21" s="128">
        <v>1.5</v>
      </c>
      <c r="E21" s="156"/>
      <c r="F21" s="153"/>
      <c r="G21" s="105"/>
      <c r="H21" s="54"/>
      <c r="I21" s="105"/>
      <c r="J21" s="54"/>
      <c r="K21" s="105"/>
      <c r="L21" s="54"/>
      <c r="M21" s="105"/>
      <c r="N21" s="54"/>
      <c r="O21" s="54"/>
    </row>
    <row r="22" spans="1:15" ht="25.5" x14ac:dyDescent="0.2">
      <c r="A22" s="122" t="s">
        <v>128</v>
      </c>
      <c r="B22" s="125" t="s">
        <v>108</v>
      </c>
      <c r="C22" s="126" t="s">
        <v>53</v>
      </c>
      <c r="D22" s="128">
        <v>2</v>
      </c>
      <c r="E22" s="156"/>
      <c r="F22" s="153"/>
      <c r="G22" s="105"/>
      <c r="H22" s="54"/>
      <c r="I22" s="105"/>
      <c r="J22" s="54"/>
      <c r="K22" s="105"/>
      <c r="L22" s="54"/>
      <c r="M22" s="105"/>
      <c r="N22" s="54"/>
      <c r="O22" s="54"/>
    </row>
    <row r="23" spans="1:15" x14ac:dyDescent="0.2">
      <c r="A23" s="122" t="s">
        <v>177</v>
      </c>
      <c r="B23" s="125" t="s">
        <v>55</v>
      </c>
      <c r="C23" s="126" t="s">
        <v>45</v>
      </c>
      <c r="D23" s="128">
        <v>20</v>
      </c>
      <c r="E23" s="64"/>
      <c r="F23" s="153"/>
      <c r="G23" s="105"/>
      <c r="H23" s="153"/>
      <c r="I23" s="105"/>
      <c r="J23" s="54"/>
      <c r="K23" s="105"/>
      <c r="L23" s="54"/>
      <c r="M23" s="105"/>
      <c r="N23" s="54"/>
      <c r="O23" s="54"/>
    </row>
    <row r="24" spans="1:15" s="89" customFormat="1" x14ac:dyDescent="0.2">
      <c r="A24" s="130">
        <v>2</v>
      </c>
      <c r="B24" s="117" t="s">
        <v>109</v>
      </c>
      <c r="C24" s="144"/>
      <c r="D24" s="110"/>
      <c r="E24" s="110"/>
      <c r="F24" s="111"/>
      <c r="G24" s="112"/>
      <c r="H24" s="113"/>
      <c r="I24" s="112"/>
      <c r="J24" s="112"/>
      <c r="K24" s="114"/>
      <c r="L24" s="111"/>
      <c r="M24" s="111"/>
      <c r="N24" s="111"/>
      <c r="O24" s="111"/>
    </row>
    <row r="25" spans="1:15" s="163" customFormat="1" ht="38.25" x14ac:dyDescent="0.2">
      <c r="A25" s="122" t="s">
        <v>87</v>
      </c>
      <c r="B25" s="146" t="s">
        <v>110</v>
      </c>
      <c r="C25" s="132" t="s">
        <v>45</v>
      </c>
      <c r="D25" s="127">
        <v>116.1</v>
      </c>
      <c r="E25" s="151"/>
      <c r="F25" s="101"/>
      <c r="G25" s="105"/>
      <c r="H25" s="54"/>
      <c r="I25" s="105"/>
      <c r="J25" s="54"/>
      <c r="K25" s="105"/>
      <c r="L25" s="54"/>
      <c r="M25" s="105"/>
      <c r="N25" s="54"/>
      <c r="O25" s="54"/>
    </row>
    <row r="26" spans="1:15" s="163" customFormat="1" ht="38.25" x14ac:dyDescent="0.2">
      <c r="A26" s="122" t="s">
        <v>88</v>
      </c>
      <c r="B26" s="146" t="s">
        <v>170</v>
      </c>
      <c r="C26" s="132" t="s">
        <v>45</v>
      </c>
      <c r="D26" s="127">
        <v>110</v>
      </c>
      <c r="E26" s="151"/>
      <c r="F26" s="101"/>
      <c r="G26" s="105"/>
      <c r="H26" s="54"/>
      <c r="I26" s="105"/>
      <c r="J26" s="54"/>
      <c r="K26" s="105"/>
      <c r="L26" s="54"/>
      <c r="M26" s="105"/>
      <c r="N26" s="54"/>
      <c r="O26" s="54"/>
    </row>
    <row r="27" spans="1:15" s="163" customFormat="1" ht="14.25" x14ac:dyDescent="0.2">
      <c r="A27" s="122" t="s">
        <v>89</v>
      </c>
      <c r="B27" s="147" t="s">
        <v>111</v>
      </c>
      <c r="C27" s="148" t="s">
        <v>67</v>
      </c>
      <c r="D27" s="166">
        <v>1</v>
      </c>
      <c r="E27" s="151"/>
      <c r="F27" s="101"/>
      <c r="G27" s="105"/>
      <c r="H27" s="54"/>
      <c r="I27" s="105"/>
      <c r="J27" s="54"/>
      <c r="K27" s="105"/>
      <c r="L27" s="54"/>
      <c r="M27" s="105"/>
      <c r="N27" s="54"/>
      <c r="O27" s="54"/>
    </row>
    <row r="28" spans="1:15" s="164" customFormat="1" ht="14.25" x14ac:dyDescent="0.2">
      <c r="A28" s="122" t="s">
        <v>90</v>
      </c>
      <c r="B28" s="147" t="s">
        <v>112</v>
      </c>
      <c r="C28" s="148" t="s">
        <v>67</v>
      </c>
      <c r="D28" s="166">
        <v>1</v>
      </c>
      <c r="E28" s="151"/>
      <c r="F28" s="101"/>
      <c r="G28" s="105"/>
      <c r="H28" s="54"/>
      <c r="I28" s="105"/>
      <c r="J28" s="54"/>
      <c r="K28" s="105"/>
      <c r="L28" s="54"/>
      <c r="M28" s="105"/>
      <c r="N28" s="54"/>
      <c r="O28" s="54"/>
    </row>
    <row r="29" spans="1:15" s="164" customFormat="1" ht="14.25" x14ac:dyDescent="0.2">
      <c r="A29" s="122" t="s">
        <v>91</v>
      </c>
      <c r="B29" s="147" t="s">
        <v>171</v>
      </c>
      <c r="C29" s="148" t="s">
        <v>67</v>
      </c>
      <c r="D29" s="166">
        <v>3</v>
      </c>
      <c r="E29" s="151"/>
      <c r="F29" s="101"/>
      <c r="G29" s="105"/>
      <c r="H29" s="54"/>
      <c r="I29" s="105"/>
      <c r="J29" s="54"/>
      <c r="K29" s="105"/>
      <c r="L29" s="54"/>
      <c r="M29" s="105"/>
      <c r="N29" s="54"/>
      <c r="O29" s="54"/>
    </row>
    <row r="30" spans="1:15" s="164" customFormat="1" ht="14.25" x14ac:dyDescent="0.2">
      <c r="A30" s="122" t="s">
        <v>92</v>
      </c>
      <c r="B30" s="147" t="s">
        <v>172</v>
      </c>
      <c r="C30" s="148" t="s">
        <v>67</v>
      </c>
      <c r="D30" s="166">
        <v>1</v>
      </c>
      <c r="E30" s="151"/>
      <c r="F30" s="101"/>
      <c r="G30" s="105"/>
      <c r="H30" s="54"/>
      <c r="I30" s="105"/>
      <c r="J30" s="54"/>
      <c r="K30" s="105"/>
      <c r="L30" s="54"/>
      <c r="M30" s="105"/>
      <c r="N30" s="54"/>
      <c r="O30" s="54"/>
    </row>
    <row r="31" spans="1:15" s="164" customFormat="1" x14ac:dyDescent="0.2">
      <c r="A31" s="122" t="s">
        <v>93</v>
      </c>
      <c r="B31" s="146" t="s">
        <v>113</v>
      </c>
      <c r="C31" s="135" t="s">
        <v>67</v>
      </c>
      <c r="D31" s="167">
        <v>2</v>
      </c>
      <c r="E31" s="157"/>
      <c r="F31" s="101"/>
      <c r="G31" s="101"/>
      <c r="H31" s="153"/>
      <c r="I31" s="105"/>
      <c r="J31" s="54"/>
      <c r="K31" s="105"/>
      <c r="L31" s="54"/>
      <c r="M31" s="105"/>
      <c r="N31" s="54"/>
      <c r="O31" s="54"/>
    </row>
    <row r="32" spans="1:15" s="164" customFormat="1" ht="25.5" x14ac:dyDescent="0.2">
      <c r="A32" s="122" t="s">
        <v>94</v>
      </c>
      <c r="B32" s="146" t="s">
        <v>114</v>
      </c>
      <c r="C32" s="135" t="s">
        <v>67</v>
      </c>
      <c r="D32" s="167">
        <v>6</v>
      </c>
      <c r="E32" s="157"/>
      <c r="F32" s="101"/>
      <c r="G32" s="101"/>
      <c r="H32" s="153"/>
      <c r="I32" s="105"/>
      <c r="J32" s="54"/>
      <c r="K32" s="105"/>
      <c r="L32" s="54"/>
      <c r="M32" s="105"/>
      <c r="N32" s="54"/>
      <c r="O32" s="54"/>
    </row>
    <row r="33" spans="1:15" s="164" customFormat="1" x14ac:dyDescent="0.2">
      <c r="A33" s="122" t="s">
        <v>95</v>
      </c>
      <c r="B33" s="146" t="s">
        <v>115</v>
      </c>
      <c r="C33" s="135" t="s">
        <v>67</v>
      </c>
      <c r="D33" s="167">
        <v>4</v>
      </c>
      <c r="E33" s="157"/>
      <c r="F33" s="101"/>
      <c r="G33" s="101"/>
      <c r="H33" s="153"/>
      <c r="I33" s="105"/>
      <c r="J33" s="54"/>
      <c r="K33" s="105"/>
      <c r="L33" s="54"/>
      <c r="M33" s="105"/>
      <c r="N33" s="54"/>
      <c r="O33" s="54"/>
    </row>
    <row r="34" spans="1:15" s="164" customFormat="1" ht="14.25" x14ac:dyDescent="0.2">
      <c r="A34" s="122" t="s">
        <v>96</v>
      </c>
      <c r="B34" s="146" t="s">
        <v>173</v>
      </c>
      <c r="C34" s="135" t="s">
        <v>67</v>
      </c>
      <c r="D34" s="167">
        <v>3</v>
      </c>
      <c r="E34" s="157"/>
      <c r="F34" s="101"/>
      <c r="G34" s="101"/>
      <c r="H34" s="153"/>
      <c r="I34" s="105"/>
      <c r="J34" s="54"/>
      <c r="K34" s="105"/>
      <c r="L34" s="54"/>
      <c r="M34" s="105"/>
      <c r="N34" s="54"/>
      <c r="O34" s="54"/>
    </row>
    <row r="35" spans="1:15" s="164" customFormat="1" x14ac:dyDescent="0.2">
      <c r="A35" s="122" t="s">
        <v>97</v>
      </c>
      <c r="B35" s="146" t="s">
        <v>116</v>
      </c>
      <c r="C35" s="135" t="s">
        <v>67</v>
      </c>
      <c r="D35" s="167">
        <v>7</v>
      </c>
      <c r="E35" s="151"/>
      <c r="F35" s="101"/>
      <c r="G35" s="105"/>
      <c r="H35" s="54"/>
      <c r="I35" s="105"/>
      <c r="J35" s="54"/>
      <c r="K35" s="105"/>
      <c r="L35" s="54"/>
      <c r="M35" s="105"/>
      <c r="N35" s="54"/>
      <c r="O35" s="54"/>
    </row>
    <row r="36" spans="1:15" s="164" customFormat="1" x14ac:dyDescent="0.2">
      <c r="A36" s="122" t="s">
        <v>98</v>
      </c>
      <c r="B36" s="146" t="s">
        <v>140</v>
      </c>
      <c r="C36" s="135" t="s">
        <v>67</v>
      </c>
      <c r="D36" s="167">
        <v>2</v>
      </c>
      <c r="E36" s="151"/>
      <c r="F36" s="101"/>
      <c r="G36" s="105"/>
      <c r="H36" s="54"/>
      <c r="I36" s="105"/>
      <c r="J36" s="54"/>
      <c r="K36" s="105"/>
      <c r="L36" s="54"/>
      <c r="M36" s="105"/>
      <c r="N36" s="54"/>
      <c r="O36" s="54"/>
    </row>
    <row r="37" spans="1:15" s="164" customFormat="1" ht="25.5" x14ac:dyDescent="0.2">
      <c r="A37" s="122" t="s">
        <v>99</v>
      </c>
      <c r="B37" s="146" t="s">
        <v>174</v>
      </c>
      <c r="C37" s="148" t="s">
        <v>61</v>
      </c>
      <c r="D37" s="167">
        <v>1</v>
      </c>
      <c r="E37" s="171"/>
      <c r="F37" s="172"/>
      <c r="G37" s="154"/>
      <c r="H37" s="153"/>
      <c r="I37" s="105"/>
      <c r="J37" s="54"/>
      <c r="K37" s="105"/>
      <c r="L37" s="54"/>
      <c r="M37" s="105"/>
      <c r="N37" s="54"/>
      <c r="O37" s="54"/>
    </row>
    <row r="38" spans="1:15" s="164" customFormat="1" ht="76.5" x14ac:dyDescent="0.2">
      <c r="A38" s="122" t="s">
        <v>100</v>
      </c>
      <c r="B38" s="134" t="s">
        <v>175</v>
      </c>
      <c r="C38" s="135" t="s">
        <v>61</v>
      </c>
      <c r="D38" s="138">
        <v>2</v>
      </c>
      <c r="E38" s="155"/>
      <c r="F38" s="54"/>
      <c r="G38" s="105"/>
      <c r="H38" s="54"/>
      <c r="I38" s="105"/>
      <c r="J38" s="54"/>
      <c r="K38" s="154"/>
      <c r="L38" s="153"/>
      <c r="M38" s="153"/>
      <c r="N38" s="153"/>
      <c r="O38" s="153"/>
    </row>
    <row r="39" spans="1:15" s="164" customFormat="1" ht="76.5" x14ac:dyDescent="0.2">
      <c r="A39" s="122" t="s">
        <v>101</v>
      </c>
      <c r="B39" s="147" t="s">
        <v>176</v>
      </c>
      <c r="C39" s="135" t="s">
        <v>61</v>
      </c>
      <c r="D39" s="138">
        <v>1</v>
      </c>
      <c r="E39" s="171"/>
      <c r="F39" s="172"/>
      <c r="G39" s="154"/>
      <c r="H39" s="153"/>
      <c r="I39" s="154"/>
      <c r="J39" s="153"/>
      <c r="K39" s="105"/>
      <c r="L39" s="54"/>
      <c r="M39" s="105"/>
      <c r="N39" s="54"/>
      <c r="O39" s="54"/>
    </row>
    <row r="40" spans="1:15" s="164" customFormat="1" x14ac:dyDescent="0.2">
      <c r="A40" s="122" t="s">
        <v>102</v>
      </c>
      <c r="B40" s="146" t="s">
        <v>117</v>
      </c>
      <c r="C40" s="135" t="s">
        <v>45</v>
      </c>
      <c r="D40" s="127">
        <v>226.1</v>
      </c>
      <c r="E40" s="151"/>
      <c r="F40" s="101"/>
      <c r="G40" s="105"/>
      <c r="H40" s="54"/>
      <c r="I40" s="105"/>
      <c r="J40" s="54"/>
      <c r="K40" s="105"/>
      <c r="L40" s="54"/>
      <c r="M40" s="105"/>
      <c r="N40" s="54"/>
      <c r="O40" s="54"/>
    </row>
    <row r="41" spans="1:15" s="164" customFormat="1" x14ac:dyDescent="0.2">
      <c r="A41" s="122" t="s">
        <v>103</v>
      </c>
      <c r="B41" s="141" t="s">
        <v>118</v>
      </c>
      <c r="C41" s="135" t="s">
        <v>45</v>
      </c>
      <c r="D41" s="127">
        <f>D40</f>
        <v>226.1</v>
      </c>
      <c r="E41" s="151"/>
      <c r="F41" s="101"/>
      <c r="G41" s="105"/>
      <c r="H41" s="54"/>
      <c r="I41" s="105"/>
      <c r="J41" s="54"/>
      <c r="K41" s="105"/>
      <c r="L41" s="54"/>
      <c r="M41" s="105"/>
      <c r="N41" s="54"/>
      <c r="O41" s="54"/>
    </row>
    <row r="42" spans="1:15" s="164" customFormat="1" ht="51" x14ac:dyDescent="0.2">
      <c r="A42" s="122" t="s">
        <v>129</v>
      </c>
      <c r="B42" s="125" t="s">
        <v>75</v>
      </c>
      <c r="C42" s="135" t="s">
        <v>76</v>
      </c>
      <c r="D42" s="140">
        <v>12</v>
      </c>
      <c r="E42" s="155"/>
      <c r="F42" s="101"/>
      <c r="G42" s="105"/>
      <c r="H42" s="54"/>
      <c r="I42" s="105"/>
      <c r="J42" s="54"/>
      <c r="K42" s="105"/>
      <c r="L42" s="54"/>
      <c r="M42" s="105"/>
      <c r="N42" s="54"/>
      <c r="O42" s="54"/>
    </row>
    <row r="43" spans="1:15" s="164" customFormat="1" ht="25.5" x14ac:dyDescent="0.2">
      <c r="A43" s="122" t="s">
        <v>130</v>
      </c>
      <c r="B43" s="125" t="s">
        <v>119</v>
      </c>
      <c r="C43" s="135" t="s">
        <v>67</v>
      </c>
      <c r="D43" s="135">
        <v>2</v>
      </c>
      <c r="E43" s="155"/>
      <c r="F43" s="101"/>
      <c r="G43" s="105"/>
      <c r="H43" s="153"/>
      <c r="I43" s="105"/>
      <c r="J43" s="54"/>
      <c r="K43" s="105"/>
      <c r="L43" s="54"/>
      <c r="M43" s="105"/>
      <c r="N43" s="54"/>
      <c r="O43" s="54"/>
    </row>
    <row r="44" spans="1:15" s="36" customFormat="1" x14ac:dyDescent="0.2">
      <c r="A44" s="118"/>
      <c r="B44" s="119"/>
      <c r="C44" s="120"/>
      <c r="D44" s="118"/>
      <c r="E44" s="121"/>
      <c r="F44" s="37"/>
      <c r="G44" s="38"/>
      <c r="H44" s="38"/>
      <c r="I44" s="39"/>
      <c r="J44" s="38"/>
      <c r="K44" s="39"/>
      <c r="L44" s="38"/>
      <c r="M44" s="39"/>
      <c r="N44" s="38"/>
      <c r="O44" s="55"/>
    </row>
    <row r="45" spans="1:15" x14ac:dyDescent="0.2">
      <c r="J45" s="14" t="s">
        <v>38</v>
      </c>
      <c r="K45" s="40">
        <f>SUM(K11:K44)</f>
        <v>0</v>
      </c>
      <c r="L45" s="40">
        <f>SUM(L11:L44)</f>
        <v>0</v>
      </c>
      <c r="M45" s="40">
        <f>SUM(M11:M44)</f>
        <v>0</v>
      </c>
      <c r="N45" s="40">
        <f>SUM(N11:N44)</f>
        <v>0</v>
      </c>
      <c r="O45" s="41">
        <f>SUM(O11:O44)</f>
        <v>0</v>
      </c>
    </row>
    <row r="46" spans="1:15" x14ac:dyDescent="0.2">
      <c r="J46" s="14"/>
      <c r="K46" s="56"/>
      <c r="L46" s="56"/>
      <c r="M46" s="56"/>
      <c r="N46" s="56"/>
      <c r="O46" s="57"/>
    </row>
    <row r="47" spans="1:15" x14ac:dyDescent="0.2">
      <c r="B47" s="42"/>
      <c r="E47" s="43"/>
    </row>
    <row r="48" spans="1:15" x14ac:dyDescent="0.2">
      <c r="E48" s="43"/>
    </row>
  </sheetData>
  <mergeCells count="6">
    <mergeCell ref="K8:O8"/>
    <mergeCell ref="A8:A9"/>
    <mergeCell ref="B8:B9"/>
    <mergeCell ref="C8:C9"/>
    <mergeCell ref="D8:D9"/>
    <mergeCell ref="E8:J8"/>
  </mergeCells>
  <pageMargins left="0.39370078740157483" right="0.2" top="1.0236220472440944" bottom="0.39370078740157483" header="0.51181102362204722" footer="0.15748031496062992"/>
  <pageSetup paperSize="9" orientation="landscape" horizontalDpi="4294967292" verticalDpi="360" r:id="rId1"/>
  <headerFooter alignWithMargins="0">
    <oddHeader>&amp;C&amp;12LOKĀLĀ TĀME Nr. 3-2
&amp;"Arial,Bold"&amp;USPIEDKANALIZĀCIJA K1S VIRŠI.</oddHeader>
    <oddFooter>&amp;C&amp;8&amp;P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>
      <selection activeCell="B62" sqref="B62"/>
    </sheetView>
  </sheetViews>
  <sheetFormatPr defaultRowHeight="12.75" x14ac:dyDescent="0.2"/>
  <cols>
    <col min="1" max="1" width="5.7109375" style="3" customWidth="1"/>
    <col min="2" max="2" width="39.7109375" style="1" customWidth="1"/>
    <col min="3" max="3" width="6" style="2" customWidth="1"/>
    <col min="4" max="4" width="6.85546875" style="3" customWidth="1"/>
    <col min="5" max="5" width="6.28515625" style="3" customWidth="1"/>
    <col min="6" max="6" width="5.85546875" style="4" customWidth="1"/>
    <col min="7" max="7" width="7.28515625" style="5" customWidth="1"/>
    <col min="8" max="8" width="9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ht="14.25" x14ac:dyDescent="0.2">
      <c r="A1" s="45" t="s">
        <v>1</v>
      </c>
      <c r="B1" s="46"/>
      <c r="C1" s="66" t="s">
        <v>145</v>
      </c>
      <c r="D1" s="47"/>
      <c r="E1" s="47"/>
      <c r="F1" s="48"/>
      <c r="G1" s="49"/>
      <c r="H1" s="49"/>
      <c r="I1" s="49"/>
      <c r="J1" s="49"/>
      <c r="K1" s="49"/>
      <c r="L1" s="49"/>
      <c r="M1" s="49"/>
      <c r="N1" s="49"/>
      <c r="O1" s="50"/>
    </row>
    <row r="2" spans="1:16" ht="15" x14ac:dyDescent="0.2">
      <c r="A2" s="45" t="s">
        <v>2</v>
      </c>
      <c r="B2" s="46"/>
      <c r="C2" s="60" t="s">
        <v>40</v>
      </c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50"/>
    </row>
    <row r="3" spans="1:16" ht="15" x14ac:dyDescent="0.2">
      <c r="A3" s="45"/>
      <c r="B3" s="46"/>
      <c r="C3" s="60" t="s">
        <v>41</v>
      </c>
      <c r="D3" s="47"/>
      <c r="E3" s="47"/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1:16" ht="15" x14ac:dyDescent="0.2">
      <c r="A4" s="45" t="s">
        <v>3</v>
      </c>
      <c r="B4" s="46"/>
      <c r="C4" s="60" t="s">
        <v>39</v>
      </c>
      <c r="D4" s="47"/>
      <c r="E4" s="47"/>
      <c r="F4" s="48"/>
      <c r="G4" s="49"/>
      <c r="H4" s="49"/>
      <c r="I4" s="49"/>
      <c r="J4" s="49"/>
      <c r="K4" s="49"/>
      <c r="L4" s="49"/>
      <c r="M4" s="49"/>
      <c r="N4" s="49"/>
      <c r="O4" s="50"/>
    </row>
    <row r="5" spans="1:16" ht="14.25" x14ac:dyDescent="0.2">
      <c r="A5" s="45" t="s">
        <v>4</v>
      </c>
      <c r="B5" s="46"/>
      <c r="C5" s="51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6" ht="14.25" x14ac:dyDescent="0.2">
      <c r="A6" s="45" t="s">
        <v>268</v>
      </c>
      <c r="B6" s="46"/>
      <c r="C6" s="52"/>
      <c r="D6" s="47"/>
      <c r="E6" s="47"/>
      <c r="F6" s="48"/>
      <c r="G6" s="49"/>
      <c r="H6" s="49"/>
      <c r="I6" s="49"/>
      <c r="J6" s="49"/>
      <c r="K6" s="49"/>
      <c r="L6" s="49"/>
      <c r="M6" s="49"/>
      <c r="N6" s="53" t="s">
        <v>27</v>
      </c>
      <c r="O6" s="106">
        <f>O57</f>
        <v>0</v>
      </c>
    </row>
    <row r="7" spans="1:16" ht="14.25" x14ac:dyDescent="0.2">
      <c r="A7" s="10" t="s">
        <v>349</v>
      </c>
      <c r="B7" s="46"/>
      <c r="C7" s="52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50"/>
    </row>
    <row r="8" spans="1:16" ht="20.25" customHeight="1" x14ac:dyDescent="0.2">
      <c r="A8" s="230" t="s">
        <v>5</v>
      </c>
      <c r="B8" s="245" t="s">
        <v>36</v>
      </c>
      <c r="C8" s="243" t="s">
        <v>6</v>
      </c>
      <c r="D8" s="230" t="s">
        <v>7</v>
      </c>
      <c r="E8" s="240" t="s">
        <v>8</v>
      </c>
      <c r="F8" s="240"/>
      <c r="G8" s="240"/>
      <c r="H8" s="240"/>
      <c r="I8" s="240"/>
      <c r="J8" s="242"/>
      <c r="K8" s="241" t="s">
        <v>11</v>
      </c>
      <c r="L8" s="240"/>
      <c r="M8" s="240"/>
      <c r="N8" s="240"/>
      <c r="O8" s="242"/>
      <c r="P8" s="9"/>
    </row>
    <row r="9" spans="1:16" ht="78.75" customHeight="1" x14ac:dyDescent="0.2">
      <c r="A9" s="231"/>
      <c r="B9" s="246"/>
      <c r="C9" s="244"/>
      <c r="D9" s="231"/>
      <c r="E9" s="7" t="s">
        <v>9</v>
      </c>
      <c r="F9" s="7" t="s">
        <v>28</v>
      </c>
      <c r="G9" s="8" t="s">
        <v>29</v>
      </c>
      <c r="H9" s="8" t="s">
        <v>34</v>
      </c>
      <c r="I9" s="8" t="s">
        <v>30</v>
      </c>
      <c r="J9" s="8" t="s">
        <v>31</v>
      </c>
      <c r="K9" s="8" t="s">
        <v>10</v>
      </c>
      <c r="L9" s="8" t="s">
        <v>29</v>
      </c>
      <c r="M9" s="8" t="s">
        <v>34</v>
      </c>
      <c r="N9" s="8" t="s">
        <v>30</v>
      </c>
      <c r="O9" s="8" t="s">
        <v>32</v>
      </c>
    </row>
    <row r="10" spans="1:16" x14ac:dyDescent="0.2">
      <c r="A10" s="16"/>
      <c r="B10" s="31"/>
      <c r="C10" s="32"/>
      <c r="D10" s="24"/>
      <c r="E10" s="33"/>
      <c r="F10" s="28"/>
      <c r="G10" s="30"/>
      <c r="H10" s="30"/>
      <c r="I10" s="34"/>
      <c r="J10" s="30"/>
      <c r="K10" s="34"/>
      <c r="L10" s="30"/>
      <c r="M10" s="34"/>
      <c r="N10" s="30"/>
      <c r="O10" s="35"/>
    </row>
    <row r="11" spans="1:16" s="115" customFormat="1" x14ac:dyDescent="0.2">
      <c r="A11" s="130"/>
      <c r="B11" s="178" t="s">
        <v>207</v>
      </c>
      <c r="C11" s="144"/>
      <c r="D11" s="145"/>
      <c r="E11" s="145"/>
      <c r="F11" s="173"/>
      <c r="G11" s="113"/>
      <c r="H11" s="113"/>
      <c r="I11" s="113"/>
      <c r="J11" s="113"/>
      <c r="K11" s="174"/>
      <c r="L11" s="173"/>
      <c r="M11" s="173"/>
      <c r="N11" s="173"/>
      <c r="O11" s="173"/>
    </row>
    <row r="12" spans="1:16" s="65" customFormat="1" x14ac:dyDescent="0.2">
      <c r="A12" s="130">
        <v>1</v>
      </c>
      <c r="B12" s="178" t="s">
        <v>208</v>
      </c>
      <c r="C12" s="132"/>
      <c r="D12" s="124"/>
      <c r="E12" s="175"/>
      <c r="F12" s="153"/>
      <c r="G12" s="172"/>
      <c r="H12" s="102"/>
      <c r="I12" s="176"/>
      <c r="J12" s="102"/>
      <c r="K12" s="154"/>
      <c r="L12" s="153"/>
      <c r="M12" s="153"/>
      <c r="N12" s="153"/>
      <c r="O12" s="153"/>
    </row>
    <row r="13" spans="1:16" s="65" customFormat="1" ht="25.5" x14ac:dyDescent="0.2">
      <c r="A13" s="122" t="s">
        <v>78</v>
      </c>
      <c r="B13" s="179" t="s">
        <v>209</v>
      </c>
      <c r="C13" s="180" t="s">
        <v>210</v>
      </c>
      <c r="D13" s="181">
        <v>1</v>
      </c>
      <c r="E13" s="157"/>
      <c r="F13" s="101"/>
      <c r="G13" s="101"/>
      <c r="H13" s="153"/>
      <c r="I13" s="105"/>
      <c r="J13" s="54"/>
      <c r="K13" s="105"/>
      <c r="L13" s="54"/>
      <c r="M13" s="105"/>
      <c r="N13" s="54"/>
      <c r="O13" s="54"/>
    </row>
    <row r="14" spans="1:16" s="65" customFormat="1" x14ac:dyDescent="0.2">
      <c r="A14" s="122" t="s">
        <v>79</v>
      </c>
      <c r="B14" s="182" t="s">
        <v>211</v>
      </c>
      <c r="C14" s="183" t="s">
        <v>210</v>
      </c>
      <c r="D14" s="183">
        <v>1</v>
      </c>
      <c r="E14" s="157"/>
      <c r="F14" s="101"/>
      <c r="G14" s="101"/>
      <c r="H14" s="153"/>
      <c r="I14" s="105"/>
      <c r="J14" s="54"/>
      <c r="K14" s="105"/>
      <c r="L14" s="54"/>
      <c r="M14" s="105"/>
      <c r="N14" s="54"/>
      <c r="O14" s="54"/>
    </row>
    <row r="15" spans="1:16" s="65" customFormat="1" ht="38.25" x14ac:dyDescent="0.2">
      <c r="A15" s="122" t="s">
        <v>80</v>
      </c>
      <c r="B15" s="184" t="s">
        <v>212</v>
      </c>
      <c r="C15" s="183" t="s">
        <v>45</v>
      </c>
      <c r="D15" s="183">
        <v>2</v>
      </c>
      <c r="E15" s="157"/>
      <c r="F15" s="101"/>
      <c r="G15" s="101"/>
      <c r="H15" s="153"/>
      <c r="I15" s="105"/>
      <c r="J15" s="54"/>
      <c r="K15" s="105"/>
      <c r="L15" s="54"/>
      <c r="M15" s="105"/>
      <c r="N15" s="54"/>
      <c r="O15" s="54"/>
    </row>
    <row r="16" spans="1:16" s="65" customFormat="1" ht="38.25" x14ac:dyDescent="0.2">
      <c r="A16" s="122" t="s">
        <v>81</v>
      </c>
      <c r="B16" s="184" t="s">
        <v>213</v>
      </c>
      <c r="C16" s="183" t="s">
        <v>45</v>
      </c>
      <c r="D16" s="183" t="s">
        <v>214</v>
      </c>
      <c r="E16" s="157"/>
      <c r="F16" s="101"/>
      <c r="G16" s="101"/>
      <c r="H16" s="153"/>
      <c r="I16" s="105"/>
      <c r="J16" s="54"/>
      <c r="K16" s="105"/>
      <c r="L16" s="54"/>
      <c r="M16" s="105"/>
      <c r="N16" s="54"/>
      <c r="O16" s="54"/>
    </row>
    <row r="17" spans="1:15" s="65" customFormat="1" ht="25.5" x14ac:dyDescent="0.2">
      <c r="A17" s="122" t="s">
        <v>82</v>
      </c>
      <c r="B17" s="184" t="s">
        <v>215</v>
      </c>
      <c r="C17" s="183" t="s">
        <v>45</v>
      </c>
      <c r="D17" s="183" t="s">
        <v>214</v>
      </c>
      <c r="E17" s="157"/>
      <c r="F17" s="101"/>
      <c r="G17" s="101"/>
      <c r="H17" s="153"/>
      <c r="I17" s="105"/>
      <c r="J17" s="54"/>
      <c r="K17" s="105"/>
      <c r="L17" s="54"/>
      <c r="M17" s="105"/>
      <c r="N17" s="54"/>
      <c r="O17" s="54"/>
    </row>
    <row r="18" spans="1:15" s="163" customFormat="1" ht="25.5" x14ac:dyDescent="0.2">
      <c r="A18" s="122" t="s">
        <v>83</v>
      </c>
      <c r="B18" s="184" t="s">
        <v>216</v>
      </c>
      <c r="C18" s="183" t="s">
        <v>45</v>
      </c>
      <c r="D18" s="183">
        <v>3</v>
      </c>
      <c r="E18" s="157"/>
      <c r="F18" s="101"/>
      <c r="G18" s="101"/>
      <c r="H18" s="153"/>
      <c r="I18" s="105"/>
      <c r="J18" s="54"/>
      <c r="K18" s="105"/>
      <c r="L18" s="54"/>
      <c r="M18" s="105"/>
      <c r="N18" s="54"/>
      <c r="O18" s="54"/>
    </row>
    <row r="19" spans="1:15" s="163" customFormat="1" ht="25.5" x14ac:dyDescent="0.2">
      <c r="A19" s="122" t="s">
        <v>84</v>
      </c>
      <c r="B19" s="184" t="s">
        <v>217</v>
      </c>
      <c r="C19" s="183" t="s">
        <v>45</v>
      </c>
      <c r="D19" s="183">
        <v>3</v>
      </c>
      <c r="E19" s="157"/>
      <c r="F19" s="101"/>
      <c r="G19" s="101"/>
      <c r="H19" s="153"/>
      <c r="I19" s="105"/>
      <c r="J19" s="54"/>
      <c r="K19" s="105"/>
      <c r="L19" s="54"/>
      <c r="M19" s="105"/>
      <c r="N19" s="54"/>
      <c r="O19" s="54"/>
    </row>
    <row r="20" spans="1:15" s="163" customFormat="1" x14ac:dyDescent="0.2">
      <c r="A20" s="122" t="s">
        <v>85</v>
      </c>
      <c r="B20" s="184" t="s">
        <v>218</v>
      </c>
      <c r="C20" s="183" t="s">
        <v>219</v>
      </c>
      <c r="D20" s="183">
        <v>3</v>
      </c>
      <c r="E20" s="152"/>
      <c r="F20" s="101"/>
      <c r="G20" s="105"/>
      <c r="H20" s="153"/>
      <c r="I20" s="154"/>
      <c r="J20" s="54"/>
      <c r="K20" s="105"/>
      <c r="L20" s="54"/>
      <c r="M20" s="105"/>
      <c r="N20" s="54"/>
      <c r="O20" s="54"/>
    </row>
    <row r="21" spans="1:15" s="163" customFormat="1" ht="25.5" x14ac:dyDescent="0.2">
      <c r="A21" s="122" t="s">
        <v>86</v>
      </c>
      <c r="B21" s="184" t="s">
        <v>220</v>
      </c>
      <c r="C21" s="183" t="s">
        <v>45</v>
      </c>
      <c r="D21" s="183">
        <v>2</v>
      </c>
      <c r="E21" s="157"/>
      <c r="F21" s="101"/>
      <c r="G21" s="101"/>
      <c r="H21" s="153"/>
      <c r="I21" s="105"/>
      <c r="J21" s="54"/>
      <c r="K21" s="105"/>
      <c r="L21" s="54"/>
      <c r="M21" s="105"/>
      <c r="N21" s="54"/>
      <c r="O21" s="54"/>
    </row>
    <row r="22" spans="1:15" s="163" customFormat="1" ht="25.5" x14ac:dyDescent="0.2">
      <c r="A22" s="122" t="s">
        <v>128</v>
      </c>
      <c r="B22" s="184" t="s">
        <v>221</v>
      </c>
      <c r="C22" s="183" t="s">
        <v>45</v>
      </c>
      <c r="D22" s="183">
        <v>3</v>
      </c>
      <c r="E22" s="157"/>
      <c r="F22" s="101"/>
      <c r="G22" s="101"/>
      <c r="H22" s="153"/>
      <c r="I22" s="105"/>
      <c r="J22" s="54"/>
      <c r="K22" s="105"/>
      <c r="L22" s="54"/>
      <c r="M22" s="105"/>
      <c r="N22" s="54"/>
      <c r="O22" s="54"/>
    </row>
    <row r="23" spans="1:15" s="163" customFormat="1" ht="25.5" x14ac:dyDescent="0.2">
      <c r="A23" s="122" t="s">
        <v>177</v>
      </c>
      <c r="B23" s="184" t="s">
        <v>222</v>
      </c>
      <c r="C23" s="183" t="s">
        <v>210</v>
      </c>
      <c r="D23" s="183">
        <v>2</v>
      </c>
      <c r="E23" s="157"/>
      <c r="F23" s="101"/>
      <c r="G23" s="101"/>
      <c r="H23" s="153"/>
      <c r="I23" s="105"/>
      <c r="J23" s="54"/>
      <c r="K23" s="105"/>
      <c r="L23" s="54"/>
      <c r="M23" s="105"/>
      <c r="N23" s="54"/>
      <c r="O23" s="54"/>
    </row>
    <row r="24" spans="1:15" s="164" customFormat="1" ht="25.5" x14ac:dyDescent="0.2">
      <c r="A24" s="122" t="s">
        <v>258</v>
      </c>
      <c r="B24" s="184" t="s">
        <v>223</v>
      </c>
      <c r="C24" s="183" t="s">
        <v>210</v>
      </c>
      <c r="D24" s="183">
        <v>1</v>
      </c>
      <c r="E24" s="157"/>
      <c r="F24" s="101"/>
      <c r="G24" s="101"/>
      <c r="H24" s="153"/>
      <c r="I24" s="105"/>
      <c r="J24" s="54"/>
      <c r="K24" s="105"/>
      <c r="L24" s="54"/>
      <c r="M24" s="105"/>
      <c r="N24" s="54"/>
      <c r="O24" s="54"/>
    </row>
    <row r="25" spans="1:15" s="163" customFormat="1" ht="38.25" x14ac:dyDescent="0.2">
      <c r="A25" s="122" t="s">
        <v>259</v>
      </c>
      <c r="B25" s="184" t="s">
        <v>224</v>
      </c>
      <c r="C25" s="183" t="s">
        <v>210</v>
      </c>
      <c r="D25" s="183" t="s">
        <v>225</v>
      </c>
      <c r="E25" s="157"/>
      <c r="F25" s="101"/>
      <c r="G25" s="101"/>
      <c r="H25" s="153"/>
      <c r="I25" s="105"/>
      <c r="J25" s="54"/>
      <c r="K25" s="105"/>
      <c r="L25" s="54"/>
      <c r="M25" s="105"/>
      <c r="N25" s="54"/>
      <c r="O25" s="54"/>
    </row>
    <row r="26" spans="1:15" s="163" customFormat="1" x14ac:dyDescent="0.2">
      <c r="A26" s="135" t="s">
        <v>260</v>
      </c>
      <c r="B26" s="191" t="s">
        <v>226</v>
      </c>
      <c r="C26" s="183" t="s">
        <v>210</v>
      </c>
      <c r="D26" s="183">
        <v>12</v>
      </c>
      <c r="E26" s="157"/>
      <c r="F26" s="101"/>
      <c r="G26" s="101"/>
      <c r="H26" s="153"/>
      <c r="I26" s="105"/>
      <c r="J26" s="54"/>
      <c r="K26" s="105"/>
      <c r="L26" s="54"/>
      <c r="M26" s="105"/>
      <c r="N26" s="54"/>
      <c r="O26" s="54"/>
    </row>
    <row r="27" spans="1:15" s="163" customFormat="1" x14ac:dyDescent="0.2">
      <c r="A27" s="135" t="s">
        <v>261</v>
      </c>
      <c r="B27" s="191" t="s">
        <v>227</v>
      </c>
      <c r="C27" s="183" t="s">
        <v>210</v>
      </c>
      <c r="D27" s="183">
        <v>1</v>
      </c>
      <c r="E27" s="157"/>
      <c r="F27" s="101"/>
      <c r="G27" s="101"/>
      <c r="H27" s="153"/>
      <c r="I27" s="105"/>
      <c r="J27" s="54"/>
      <c r="K27" s="105"/>
      <c r="L27" s="54"/>
      <c r="M27" s="105"/>
      <c r="N27" s="54"/>
      <c r="O27" s="54"/>
    </row>
    <row r="28" spans="1:15" s="164" customFormat="1" ht="25.5" x14ac:dyDescent="0.2">
      <c r="A28" s="135" t="s">
        <v>262</v>
      </c>
      <c r="B28" s="191" t="s">
        <v>228</v>
      </c>
      <c r="C28" s="183" t="s">
        <v>210</v>
      </c>
      <c r="D28" s="183">
        <v>1</v>
      </c>
      <c r="E28" s="157"/>
      <c r="F28" s="101"/>
      <c r="G28" s="101"/>
      <c r="H28" s="153"/>
      <c r="I28" s="105"/>
      <c r="J28" s="54"/>
      <c r="K28" s="105"/>
      <c r="L28" s="54"/>
      <c r="M28" s="105"/>
      <c r="N28" s="54"/>
      <c r="O28" s="54"/>
    </row>
    <row r="29" spans="1:15" s="164" customFormat="1" x14ac:dyDescent="0.2">
      <c r="A29" s="144">
        <v>2</v>
      </c>
      <c r="B29" s="185" t="s">
        <v>256</v>
      </c>
      <c r="C29" s="186"/>
      <c r="D29" s="144"/>
      <c r="E29" s="177"/>
      <c r="F29" s="113"/>
      <c r="G29" s="174"/>
      <c r="H29" s="173"/>
      <c r="I29" s="174"/>
      <c r="J29" s="173"/>
      <c r="K29" s="174"/>
      <c r="L29" s="173"/>
      <c r="M29" s="174"/>
      <c r="N29" s="173"/>
      <c r="O29" s="173"/>
    </row>
    <row r="30" spans="1:15" s="164" customFormat="1" x14ac:dyDescent="0.2">
      <c r="A30" s="135" t="s">
        <v>87</v>
      </c>
      <c r="B30" s="192" t="s">
        <v>229</v>
      </c>
      <c r="C30" s="188" t="s">
        <v>45</v>
      </c>
      <c r="D30" s="188">
        <v>6</v>
      </c>
      <c r="E30" s="157"/>
      <c r="F30" s="101"/>
      <c r="G30" s="101"/>
      <c r="H30" s="153"/>
      <c r="I30" s="105"/>
      <c r="J30" s="54"/>
      <c r="K30" s="105"/>
      <c r="L30" s="54"/>
      <c r="M30" s="105"/>
      <c r="N30" s="54"/>
      <c r="O30" s="54"/>
    </row>
    <row r="31" spans="1:15" s="164" customFormat="1" ht="14.25" x14ac:dyDescent="0.2">
      <c r="A31" s="135" t="s">
        <v>88</v>
      </c>
      <c r="B31" s="192" t="s">
        <v>267</v>
      </c>
      <c r="C31" s="188" t="s">
        <v>210</v>
      </c>
      <c r="D31" s="188">
        <v>1</v>
      </c>
      <c r="E31" s="157"/>
      <c r="F31" s="101"/>
      <c r="G31" s="101"/>
      <c r="H31" s="153"/>
      <c r="I31" s="105"/>
      <c r="J31" s="54"/>
      <c r="K31" s="105"/>
      <c r="L31" s="54"/>
      <c r="M31" s="105"/>
      <c r="N31" s="54"/>
      <c r="O31" s="54"/>
    </row>
    <row r="32" spans="1:15" s="164" customFormat="1" ht="25.5" x14ac:dyDescent="0.2">
      <c r="A32" s="135" t="s">
        <v>89</v>
      </c>
      <c r="B32" s="192" t="s">
        <v>230</v>
      </c>
      <c r="C32" s="188" t="s">
        <v>231</v>
      </c>
      <c r="D32" s="188">
        <v>2</v>
      </c>
      <c r="E32" s="157"/>
      <c r="F32" s="101"/>
      <c r="G32" s="101"/>
      <c r="H32" s="153"/>
      <c r="I32" s="105"/>
      <c r="J32" s="54"/>
      <c r="K32" s="105"/>
      <c r="L32" s="54"/>
      <c r="M32" s="105"/>
      <c r="N32" s="54"/>
      <c r="O32" s="54"/>
    </row>
    <row r="33" spans="1:15" s="164" customFormat="1" x14ac:dyDescent="0.2">
      <c r="A33" s="135" t="s">
        <v>90</v>
      </c>
      <c r="B33" s="192" t="s">
        <v>232</v>
      </c>
      <c r="C33" s="188" t="s">
        <v>210</v>
      </c>
      <c r="D33" s="188">
        <v>1</v>
      </c>
      <c r="E33" s="157"/>
      <c r="F33" s="101"/>
      <c r="G33" s="101"/>
      <c r="H33" s="153"/>
      <c r="I33" s="105"/>
      <c r="J33" s="54"/>
      <c r="K33" s="105"/>
      <c r="L33" s="54"/>
      <c r="M33" s="105"/>
      <c r="N33" s="54"/>
      <c r="O33" s="54"/>
    </row>
    <row r="34" spans="1:15" s="164" customFormat="1" ht="25.5" x14ac:dyDescent="0.2">
      <c r="A34" s="135" t="s">
        <v>91</v>
      </c>
      <c r="B34" s="192" t="s">
        <v>233</v>
      </c>
      <c r="C34" s="188" t="s">
        <v>45</v>
      </c>
      <c r="D34" s="188">
        <v>2</v>
      </c>
      <c r="E34" s="157"/>
      <c r="F34" s="101"/>
      <c r="G34" s="101"/>
      <c r="H34" s="153"/>
      <c r="I34" s="105"/>
      <c r="J34" s="54"/>
      <c r="K34" s="105"/>
      <c r="L34" s="54"/>
      <c r="M34" s="105"/>
      <c r="N34" s="54"/>
      <c r="O34" s="54"/>
    </row>
    <row r="35" spans="1:15" s="164" customFormat="1" ht="25.5" x14ac:dyDescent="0.2">
      <c r="A35" s="135" t="s">
        <v>92</v>
      </c>
      <c r="B35" s="192" t="s">
        <v>234</v>
      </c>
      <c r="C35" s="188" t="s">
        <v>45</v>
      </c>
      <c r="D35" s="188">
        <v>1</v>
      </c>
      <c r="E35" s="157"/>
      <c r="F35" s="101"/>
      <c r="G35" s="101"/>
      <c r="H35" s="153"/>
      <c r="I35" s="105"/>
      <c r="J35" s="54"/>
      <c r="K35" s="105"/>
      <c r="L35" s="54"/>
      <c r="M35" s="105"/>
      <c r="N35" s="54"/>
      <c r="O35" s="54"/>
    </row>
    <row r="36" spans="1:15" s="164" customFormat="1" x14ac:dyDescent="0.2">
      <c r="A36" s="135" t="s">
        <v>93</v>
      </c>
      <c r="B36" s="192" t="s">
        <v>235</v>
      </c>
      <c r="C36" s="188" t="s">
        <v>45</v>
      </c>
      <c r="D36" s="188" t="s">
        <v>214</v>
      </c>
      <c r="E36" s="157"/>
      <c r="F36" s="101"/>
      <c r="G36" s="101"/>
      <c r="H36" s="153"/>
      <c r="I36" s="105"/>
      <c r="J36" s="54"/>
      <c r="K36" s="105"/>
      <c r="L36" s="54"/>
      <c r="M36" s="105"/>
      <c r="N36" s="54"/>
      <c r="O36" s="54"/>
    </row>
    <row r="37" spans="1:15" s="164" customFormat="1" ht="25.5" x14ac:dyDescent="0.2">
      <c r="A37" s="135" t="s">
        <v>94</v>
      </c>
      <c r="B37" s="192" t="s">
        <v>236</v>
      </c>
      <c r="C37" s="188" t="s">
        <v>231</v>
      </c>
      <c r="D37" s="188">
        <v>1</v>
      </c>
      <c r="E37" s="157"/>
      <c r="F37" s="101"/>
      <c r="G37" s="101"/>
      <c r="H37" s="153"/>
      <c r="I37" s="105"/>
      <c r="J37" s="54"/>
      <c r="K37" s="105"/>
      <c r="L37" s="54"/>
      <c r="M37" s="105"/>
      <c r="N37" s="54"/>
      <c r="O37" s="54"/>
    </row>
    <row r="38" spans="1:15" s="164" customFormat="1" x14ac:dyDescent="0.2">
      <c r="A38" s="135" t="s">
        <v>95</v>
      </c>
      <c r="B38" s="192" t="s">
        <v>237</v>
      </c>
      <c r="C38" s="188" t="s">
        <v>45</v>
      </c>
      <c r="D38" s="188" t="s">
        <v>238</v>
      </c>
      <c r="E38" s="157"/>
      <c r="F38" s="101"/>
      <c r="G38" s="101"/>
      <c r="H38" s="153"/>
      <c r="I38" s="105"/>
      <c r="J38" s="54"/>
      <c r="K38" s="105"/>
      <c r="L38" s="54"/>
      <c r="M38" s="105"/>
      <c r="N38" s="54"/>
      <c r="O38" s="54"/>
    </row>
    <row r="39" spans="1:15" s="164" customFormat="1" ht="25.5" x14ac:dyDescent="0.2">
      <c r="A39" s="135" t="s">
        <v>96</v>
      </c>
      <c r="B39" s="192" t="s">
        <v>239</v>
      </c>
      <c r="C39" s="188" t="s">
        <v>210</v>
      </c>
      <c r="D39" s="188">
        <v>3</v>
      </c>
      <c r="E39" s="157"/>
      <c r="F39" s="101"/>
      <c r="G39" s="101"/>
      <c r="H39" s="153"/>
      <c r="I39" s="105"/>
      <c r="J39" s="54"/>
      <c r="K39" s="105"/>
      <c r="L39" s="54"/>
      <c r="M39" s="105"/>
      <c r="N39" s="54"/>
      <c r="O39" s="54"/>
    </row>
    <row r="40" spans="1:15" s="164" customFormat="1" x14ac:dyDescent="0.2">
      <c r="A40" s="135" t="s">
        <v>97</v>
      </c>
      <c r="B40" s="192" t="s">
        <v>240</v>
      </c>
      <c r="C40" s="188" t="s">
        <v>210</v>
      </c>
      <c r="D40" s="188">
        <v>1</v>
      </c>
      <c r="E40" s="157"/>
      <c r="F40" s="101"/>
      <c r="G40" s="101"/>
      <c r="H40" s="153"/>
      <c r="I40" s="105"/>
      <c r="J40" s="54"/>
      <c r="K40" s="105"/>
      <c r="L40" s="54"/>
      <c r="M40" s="105"/>
      <c r="N40" s="54"/>
      <c r="O40" s="54"/>
    </row>
    <row r="41" spans="1:15" s="164" customFormat="1" x14ac:dyDescent="0.2">
      <c r="A41" s="135" t="s">
        <v>98</v>
      </c>
      <c r="B41" s="192" t="s">
        <v>241</v>
      </c>
      <c r="C41" s="188" t="s">
        <v>210</v>
      </c>
      <c r="D41" s="188">
        <v>1</v>
      </c>
      <c r="E41" s="157"/>
      <c r="F41" s="101"/>
      <c r="G41" s="101"/>
      <c r="H41" s="153"/>
      <c r="I41" s="105"/>
      <c r="J41" s="54"/>
      <c r="K41" s="105"/>
      <c r="L41" s="54"/>
      <c r="M41" s="105"/>
      <c r="N41" s="54"/>
      <c r="O41" s="54"/>
    </row>
    <row r="42" spans="1:15" s="164" customFormat="1" ht="14.25" x14ac:dyDescent="0.2">
      <c r="A42" s="135" t="s">
        <v>99</v>
      </c>
      <c r="B42" s="192" t="s">
        <v>266</v>
      </c>
      <c r="C42" s="188" t="s">
        <v>45</v>
      </c>
      <c r="D42" s="188">
        <v>2</v>
      </c>
      <c r="E42" s="157"/>
      <c r="F42" s="101"/>
      <c r="G42" s="101"/>
      <c r="H42" s="153"/>
      <c r="I42" s="105"/>
      <c r="J42" s="54"/>
      <c r="K42" s="105"/>
      <c r="L42" s="54"/>
      <c r="M42" s="105"/>
      <c r="N42" s="54"/>
      <c r="O42" s="54"/>
    </row>
    <row r="43" spans="1:15" s="164" customFormat="1" x14ac:dyDescent="0.2">
      <c r="A43" s="135" t="s">
        <v>100</v>
      </c>
      <c r="B43" s="192" t="s">
        <v>242</v>
      </c>
      <c r="C43" s="188" t="s">
        <v>210</v>
      </c>
      <c r="D43" s="188">
        <v>1</v>
      </c>
      <c r="E43" s="157"/>
      <c r="F43" s="101"/>
      <c r="G43" s="101"/>
      <c r="H43" s="153"/>
      <c r="I43" s="105"/>
      <c r="J43" s="54"/>
      <c r="K43" s="105"/>
      <c r="L43" s="54"/>
      <c r="M43" s="105"/>
      <c r="N43" s="54"/>
      <c r="O43" s="54"/>
    </row>
    <row r="44" spans="1:15" s="164" customFormat="1" x14ac:dyDescent="0.2">
      <c r="A44" s="135" t="s">
        <v>101</v>
      </c>
      <c r="B44" s="192" t="s">
        <v>243</v>
      </c>
      <c r="C44" s="188" t="s">
        <v>210</v>
      </c>
      <c r="D44" s="188">
        <v>3</v>
      </c>
      <c r="E44" s="157"/>
      <c r="F44" s="101"/>
      <c r="G44" s="101"/>
      <c r="H44" s="153"/>
      <c r="I44" s="105"/>
      <c r="J44" s="54"/>
      <c r="K44" s="105"/>
      <c r="L44" s="54"/>
      <c r="M44" s="105"/>
      <c r="N44" s="54"/>
      <c r="O44" s="54"/>
    </row>
    <row r="45" spans="1:15" s="164" customFormat="1" x14ac:dyDescent="0.2">
      <c r="A45" s="135" t="s">
        <v>102</v>
      </c>
      <c r="B45" s="192" t="s">
        <v>244</v>
      </c>
      <c r="C45" s="188" t="s">
        <v>210</v>
      </c>
      <c r="D45" s="188">
        <v>3</v>
      </c>
      <c r="E45" s="157"/>
      <c r="F45" s="101"/>
      <c r="G45" s="101"/>
      <c r="H45" s="153"/>
      <c r="I45" s="105"/>
      <c r="J45" s="54"/>
      <c r="K45" s="105"/>
      <c r="L45" s="54"/>
      <c r="M45" s="105"/>
      <c r="N45" s="54"/>
      <c r="O45" s="54"/>
    </row>
    <row r="46" spans="1:15" s="164" customFormat="1" x14ac:dyDescent="0.2">
      <c r="A46" s="135" t="s">
        <v>103</v>
      </c>
      <c r="B46" s="192" t="s">
        <v>245</v>
      </c>
      <c r="C46" s="188" t="s">
        <v>210</v>
      </c>
      <c r="D46" s="188">
        <v>6</v>
      </c>
      <c r="E46" s="157"/>
      <c r="F46" s="101"/>
      <c r="G46" s="101"/>
      <c r="H46" s="153"/>
      <c r="I46" s="105"/>
      <c r="J46" s="54"/>
      <c r="K46" s="105"/>
      <c r="L46" s="54"/>
      <c r="M46" s="105"/>
      <c r="N46" s="54"/>
      <c r="O46" s="54"/>
    </row>
    <row r="47" spans="1:15" s="164" customFormat="1" x14ac:dyDescent="0.2">
      <c r="A47" s="135" t="s">
        <v>129</v>
      </c>
      <c r="B47" s="192" t="s">
        <v>246</v>
      </c>
      <c r="C47" s="188" t="s">
        <v>231</v>
      </c>
      <c r="D47" s="188">
        <v>1</v>
      </c>
      <c r="E47" s="157"/>
      <c r="F47" s="101"/>
      <c r="G47" s="101"/>
      <c r="H47" s="153"/>
      <c r="I47" s="105"/>
      <c r="J47" s="54"/>
      <c r="K47" s="105"/>
      <c r="L47" s="54"/>
      <c r="M47" s="105"/>
      <c r="N47" s="54"/>
      <c r="O47" s="54"/>
    </row>
    <row r="48" spans="1:15" s="164" customFormat="1" x14ac:dyDescent="0.2">
      <c r="A48" s="135" t="s">
        <v>130</v>
      </c>
      <c r="B48" s="192" t="s">
        <v>247</v>
      </c>
      <c r="C48" s="188" t="s">
        <v>231</v>
      </c>
      <c r="D48" s="188">
        <v>1</v>
      </c>
      <c r="E48" s="157"/>
      <c r="F48" s="101"/>
      <c r="G48" s="101"/>
      <c r="H48" s="153"/>
      <c r="I48" s="105"/>
      <c r="J48" s="54"/>
      <c r="K48" s="105"/>
      <c r="L48" s="54"/>
      <c r="M48" s="105"/>
      <c r="N48" s="54"/>
      <c r="O48" s="54"/>
    </row>
    <row r="49" spans="1:15" s="164" customFormat="1" x14ac:dyDescent="0.2">
      <c r="A49" s="135" t="s">
        <v>131</v>
      </c>
      <c r="B49" s="192" t="s">
        <v>248</v>
      </c>
      <c r="C49" s="188" t="s">
        <v>249</v>
      </c>
      <c r="D49" s="188" t="s">
        <v>250</v>
      </c>
      <c r="E49" s="157"/>
      <c r="F49" s="101"/>
      <c r="G49" s="101"/>
      <c r="H49" s="153"/>
      <c r="I49" s="105"/>
      <c r="J49" s="54"/>
      <c r="K49" s="105"/>
      <c r="L49" s="54"/>
      <c r="M49" s="105"/>
      <c r="N49" s="54"/>
      <c r="O49" s="54"/>
    </row>
    <row r="50" spans="1:15" s="164" customFormat="1" x14ac:dyDescent="0.2">
      <c r="A50" s="135" t="s">
        <v>132</v>
      </c>
      <c r="B50" s="192" t="s">
        <v>251</v>
      </c>
      <c r="C50" s="188" t="s">
        <v>231</v>
      </c>
      <c r="D50" s="188">
        <v>1</v>
      </c>
      <c r="E50" s="157"/>
      <c r="F50" s="101"/>
      <c r="G50" s="101"/>
      <c r="H50" s="153"/>
      <c r="I50" s="105"/>
      <c r="J50" s="54"/>
      <c r="K50" s="105"/>
      <c r="L50" s="54"/>
      <c r="M50" s="105"/>
      <c r="N50" s="54"/>
      <c r="O50" s="54"/>
    </row>
    <row r="51" spans="1:15" s="164" customFormat="1" x14ac:dyDescent="0.2">
      <c r="A51" s="122"/>
      <c r="B51" s="189" t="s">
        <v>257</v>
      </c>
      <c r="C51" s="190"/>
      <c r="D51" s="190"/>
      <c r="E51" s="124"/>
      <c r="F51" s="172"/>
      <c r="G51" s="154"/>
      <c r="H51" s="153"/>
      <c r="I51" s="154"/>
      <c r="J51" s="153"/>
      <c r="K51" s="154"/>
      <c r="L51" s="153"/>
      <c r="M51" s="154"/>
      <c r="N51" s="153"/>
      <c r="O51" s="153"/>
    </row>
    <row r="52" spans="1:15" s="164" customFormat="1" x14ac:dyDescent="0.2">
      <c r="A52" s="122">
        <v>3</v>
      </c>
      <c r="B52" s="189" t="s">
        <v>208</v>
      </c>
      <c r="C52" s="190"/>
      <c r="D52" s="190"/>
      <c r="E52" s="124"/>
      <c r="F52" s="172"/>
      <c r="G52" s="154"/>
      <c r="H52" s="153"/>
      <c r="I52" s="154"/>
      <c r="J52" s="153"/>
      <c r="K52" s="154"/>
      <c r="L52" s="153"/>
      <c r="M52" s="154"/>
      <c r="N52" s="153"/>
      <c r="O52" s="153"/>
    </row>
    <row r="53" spans="1:15" s="164" customFormat="1" x14ac:dyDescent="0.2">
      <c r="A53" s="122" t="s">
        <v>263</v>
      </c>
      <c r="B53" s="187" t="s">
        <v>252</v>
      </c>
      <c r="C53" s="188" t="s">
        <v>45</v>
      </c>
      <c r="D53" s="188" t="s">
        <v>238</v>
      </c>
      <c r="E53" s="157"/>
      <c r="F53" s="101"/>
      <c r="G53" s="101"/>
      <c r="H53" s="153"/>
      <c r="I53" s="105"/>
      <c r="J53" s="54"/>
      <c r="K53" s="105"/>
      <c r="L53" s="54"/>
      <c r="M53" s="105"/>
      <c r="N53" s="54"/>
      <c r="O53" s="54"/>
    </row>
    <row r="54" spans="1:15" s="164" customFormat="1" x14ac:dyDescent="0.2">
      <c r="A54" s="122" t="s">
        <v>264</v>
      </c>
      <c r="B54" s="187" t="s">
        <v>253</v>
      </c>
      <c r="C54" s="188" t="s">
        <v>45</v>
      </c>
      <c r="D54" s="188" t="s">
        <v>238</v>
      </c>
      <c r="E54" s="157"/>
      <c r="F54" s="101"/>
      <c r="G54" s="101"/>
      <c r="H54" s="153"/>
      <c r="I54" s="105"/>
      <c r="J54" s="54"/>
      <c r="K54" s="105"/>
      <c r="L54" s="54"/>
      <c r="M54" s="105"/>
      <c r="N54" s="54"/>
      <c r="O54" s="54"/>
    </row>
    <row r="55" spans="1:15" s="164" customFormat="1" x14ac:dyDescent="0.2">
      <c r="A55" s="122" t="s">
        <v>265</v>
      </c>
      <c r="B55" s="187" t="s">
        <v>254</v>
      </c>
      <c r="C55" s="188" t="s">
        <v>255</v>
      </c>
      <c r="D55" s="188">
        <v>1</v>
      </c>
      <c r="E55" s="157"/>
      <c r="F55" s="101"/>
      <c r="G55" s="101"/>
      <c r="H55" s="153"/>
      <c r="I55" s="105"/>
      <c r="J55" s="54"/>
      <c r="K55" s="105"/>
      <c r="L55" s="54"/>
      <c r="M55" s="105"/>
      <c r="N55" s="54"/>
      <c r="O55" s="54"/>
    </row>
    <row r="56" spans="1:15" s="36" customFormat="1" x14ac:dyDescent="0.2">
      <c r="A56" s="118"/>
      <c r="B56" s="119"/>
      <c r="C56" s="120"/>
      <c r="D56" s="118"/>
      <c r="E56" s="121"/>
      <c r="F56" s="37"/>
      <c r="G56" s="38"/>
      <c r="H56" s="38"/>
      <c r="I56" s="39"/>
      <c r="J56" s="38"/>
      <c r="K56" s="39"/>
      <c r="L56" s="38"/>
      <c r="M56" s="39"/>
      <c r="N56" s="38"/>
      <c r="O56" s="55"/>
    </row>
    <row r="57" spans="1:15" x14ac:dyDescent="0.2">
      <c r="J57" s="14" t="s">
        <v>38</v>
      </c>
      <c r="K57" s="40">
        <f>SUM(K11:K56)</f>
        <v>0</v>
      </c>
      <c r="L57" s="40">
        <f>SUM(L11:L56)</f>
        <v>0</v>
      </c>
      <c r="M57" s="40">
        <f>SUM(M11:M56)</f>
        <v>0</v>
      </c>
      <c r="N57" s="40">
        <f>SUM(N11:N56)</f>
        <v>0</v>
      </c>
      <c r="O57" s="41">
        <f>SUM(O11:O56)</f>
        <v>0</v>
      </c>
    </row>
    <row r="58" spans="1:15" x14ac:dyDescent="0.2">
      <c r="J58" s="14"/>
      <c r="K58" s="56"/>
      <c r="L58" s="56"/>
      <c r="M58" s="56"/>
      <c r="N58" s="56"/>
      <c r="O58" s="57"/>
    </row>
    <row r="59" spans="1:15" x14ac:dyDescent="0.2">
      <c r="B59" s="42"/>
      <c r="E59" s="43"/>
    </row>
    <row r="60" spans="1:15" x14ac:dyDescent="0.2">
      <c r="E60" s="43"/>
    </row>
  </sheetData>
  <mergeCells count="6">
    <mergeCell ref="K8:O8"/>
    <mergeCell ref="A8:A9"/>
    <mergeCell ref="B8:B9"/>
    <mergeCell ref="C8:C9"/>
    <mergeCell ref="D8:D9"/>
    <mergeCell ref="E8:J8"/>
  </mergeCells>
  <pageMargins left="0.39370078740157483" right="0.2" top="1.0236220472440944" bottom="0.39370078740157483" header="0.51181102362204722" footer="0.15748031496062992"/>
  <pageSetup paperSize="9" orientation="landscape" horizontalDpi="4294967292" verticalDpi="360" r:id="rId1"/>
  <headerFooter alignWithMargins="0">
    <oddHeader>&amp;C&amp;12LOKĀLĀ TĀME Nr. 3-3
&amp;"Arial,Bold"&amp;UELEKTROAPGĀDE KSS VIRŠI.</oddHeader>
    <oddFooter>&amp;C&amp;8&amp;P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4" zoomScaleNormal="100" workbookViewId="0">
      <selection activeCell="B48" sqref="B48"/>
    </sheetView>
  </sheetViews>
  <sheetFormatPr defaultRowHeight="12.75" x14ac:dyDescent="0.2"/>
  <cols>
    <col min="1" max="1" width="5.7109375" style="3" customWidth="1"/>
    <col min="2" max="2" width="39" style="1" customWidth="1"/>
    <col min="3" max="3" width="6" style="2" customWidth="1"/>
    <col min="4" max="4" width="8" style="3" customWidth="1"/>
    <col min="5" max="5" width="6.28515625" style="3" customWidth="1"/>
    <col min="6" max="6" width="5.285156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ht="14.25" x14ac:dyDescent="0.2">
      <c r="A1" s="45" t="s">
        <v>1</v>
      </c>
      <c r="B1" s="46"/>
      <c r="C1" s="66" t="s">
        <v>145</v>
      </c>
      <c r="D1" s="47"/>
      <c r="E1" s="47"/>
      <c r="F1" s="48"/>
      <c r="G1" s="49"/>
      <c r="H1" s="49"/>
      <c r="I1" s="49"/>
      <c r="J1" s="49"/>
      <c r="K1" s="49"/>
      <c r="L1" s="49"/>
      <c r="M1" s="49"/>
      <c r="N1" s="49"/>
      <c r="O1" s="50"/>
    </row>
    <row r="2" spans="1:16" ht="15" x14ac:dyDescent="0.2">
      <c r="A2" s="45" t="s">
        <v>2</v>
      </c>
      <c r="B2" s="46"/>
      <c r="C2" s="60" t="s">
        <v>40</v>
      </c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50"/>
    </row>
    <row r="3" spans="1:16" ht="15" x14ac:dyDescent="0.2">
      <c r="A3" s="45"/>
      <c r="B3" s="46"/>
      <c r="C3" s="60" t="s">
        <v>41</v>
      </c>
      <c r="D3" s="47"/>
      <c r="E3" s="47"/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1:16" ht="15" x14ac:dyDescent="0.2">
      <c r="A4" s="45" t="s">
        <v>3</v>
      </c>
      <c r="B4" s="46"/>
      <c r="C4" s="60" t="s">
        <v>39</v>
      </c>
      <c r="D4" s="47"/>
      <c r="E4" s="47"/>
      <c r="F4" s="48"/>
      <c r="G4" s="49"/>
      <c r="H4" s="49"/>
      <c r="I4" s="49"/>
      <c r="J4" s="49"/>
      <c r="K4" s="49"/>
      <c r="L4" s="49"/>
      <c r="M4" s="49"/>
      <c r="N4" s="49"/>
      <c r="O4" s="50"/>
    </row>
    <row r="5" spans="1:16" ht="14.25" x14ac:dyDescent="0.2">
      <c r="A5" s="45" t="s">
        <v>4</v>
      </c>
      <c r="B5" s="46"/>
      <c r="C5" s="51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6" ht="14.25" x14ac:dyDescent="0.2">
      <c r="A6" s="45" t="s">
        <v>42</v>
      </c>
      <c r="B6" s="46"/>
      <c r="C6" s="52"/>
      <c r="D6" s="47"/>
      <c r="E6" s="47"/>
      <c r="F6" s="48"/>
      <c r="G6" s="49"/>
      <c r="H6" s="49"/>
      <c r="I6" s="49"/>
      <c r="J6" s="49"/>
      <c r="K6" s="49"/>
      <c r="L6" s="49"/>
      <c r="M6" s="49"/>
      <c r="N6" s="53" t="s">
        <v>27</v>
      </c>
      <c r="O6" s="106">
        <f>O42</f>
        <v>0</v>
      </c>
    </row>
    <row r="7" spans="1:16" ht="14.25" x14ac:dyDescent="0.2">
      <c r="A7" s="10" t="s">
        <v>349</v>
      </c>
      <c r="B7" s="46"/>
      <c r="C7" s="52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50"/>
    </row>
    <row r="8" spans="1:16" ht="20.25" customHeight="1" x14ac:dyDescent="0.2">
      <c r="A8" s="230" t="s">
        <v>5</v>
      </c>
      <c r="B8" s="245" t="s">
        <v>36</v>
      </c>
      <c r="C8" s="243" t="s">
        <v>6</v>
      </c>
      <c r="D8" s="230" t="s">
        <v>7</v>
      </c>
      <c r="E8" s="240" t="s">
        <v>8</v>
      </c>
      <c r="F8" s="240"/>
      <c r="G8" s="240"/>
      <c r="H8" s="240"/>
      <c r="I8" s="240"/>
      <c r="J8" s="242"/>
      <c r="K8" s="241" t="s">
        <v>11</v>
      </c>
      <c r="L8" s="240"/>
      <c r="M8" s="240"/>
      <c r="N8" s="240"/>
      <c r="O8" s="242"/>
      <c r="P8" s="9"/>
    </row>
    <row r="9" spans="1:16" ht="78.75" customHeight="1" x14ac:dyDescent="0.2">
      <c r="A9" s="231"/>
      <c r="B9" s="246"/>
      <c r="C9" s="244"/>
      <c r="D9" s="231"/>
      <c r="E9" s="7" t="s">
        <v>9</v>
      </c>
      <c r="F9" s="7" t="s">
        <v>28</v>
      </c>
      <c r="G9" s="8" t="s">
        <v>29</v>
      </c>
      <c r="H9" s="8" t="s">
        <v>34</v>
      </c>
      <c r="I9" s="8" t="s">
        <v>30</v>
      </c>
      <c r="J9" s="8" t="s">
        <v>31</v>
      </c>
      <c r="K9" s="8" t="s">
        <v>10</v>
      </c>
      <c r="L9" s="8" t="s">
        <v>29</v>
      </c>
      <c r="M9" s="8" t="s">
        <v>34</v>
      </c>
      <c r="N9" s="8" t="s">
        <v>30</v>
      </c>
      <c r="O9" s="8" t="s">
        <v>32</v>
      </c>
    </row>
    <row r="10" spans="1:16" x14ac:dyDescent="0.2">
      <c r="A10" s="16"/>
      <c r="B10" s="31"/>
      <c r="C10" s="32"/>
      <c r="D10" s="24"/>
      <c r="E10" s="33"/>
      <c r="F10" s="28"/>
      <c r="G10" s="30"/>
      <c r="H10" s="30"/>
      <c r="I10" s="34"/>
      <c r="J10" s="30"/>
      <c r="K10" s="34"/>
      <c r="L10" s="30"/>
      <c r="M10" s="34"/>
      <c r="N10" s="30"/>
      <c r="O10" s="35"/>
    </row>
    <row r="11" spans="1:16" s="115" customFormat="1" x14ac:dyDescent="0.2">
      <c r="A11" s="130"/>
      <c r="B11" s="143" t="s">
        <v>160</v>
      </c>
      <c r="C11" s="144"/>
      <c r="D11" s="145"/>
      <c r="E11" s="110"/>
      <c r="F11" s="111"/>
      <c r="G11" s="112"/>
      <c r="H11" s="113"/>
      <c r="I11" s="112"/>
      <c r="J11" s="112"/>
      <c r="K11" s="114"/>
      <c r="L11" s="111"/>
      <c r="M11" s="111"/>
      <c r="N11" s="111"/>
      <c r="O11" s="111"/>
    </row>
    <row r="12" spans="1:16" s="65" customFormat="1" ht="25.5" x14ac:dyDescent="0.2">
      <c r="A12" s="130">
        <v>1</v>
      </c>
      <c r="B12" s="123" t="s">
        <v>43</v>
      </c>
      <c r="C12" s="132"/>
      <c r="D12" s="124"/>
      <c r="E12" s="100"/>
      <c r="F12" s="54"/>
      <c r="G12" s="101"/>
      <c r="H12" s="102"/>
      <c r="I12" s="103"/>
      <c r="J12" s="104"/>
      <c r="K12" s="105"/>
      <c r="L12" s="54"/>
      <c r="M12" s="54"/>
      <c r="N12" s="54"/>
      <c r="O12" s="54"/>
    </row>
    <row r="13" spans="1:16" s="65" customFormat="1" ht="38.25" x14ac:dyDescent="0.2">
      <c r="A13" s="122" t="s">
        <v>78</v>
      </c>
      <c r="B13" s="125" t="s">
        <v>120</v>
      </c>
      <c r="C13" s="126" t="s">
        <v>45</v>
      </c>
      <c r="D13" s="127">
        <v>303.2</v>
      </c>
      <c r="E13" s="151"/>
      <c r="F13" s="101"/>
      <c r="G13" s="105"/>
      <c r="H13" s="54"/>
      <c r="I13" s="105"/>
      <c r="J13" s="54"/>
      <c r="K13" s="105"/>
      <c r="L13" s="54"/>
      <c r="M13" s="105"/>
      <c r="N13" s="54"/>
      <c r="O13" s="54"/>
    </row>
    <row r="14" spans="1:16" ht="38.25" x14ac:dyDescent="0.2">
      <c r="A14" s="122" t="s">
        <v>79</v>
      </c>
      <c r="B14" s="125" t="s">
        <v>46</v>
      </c>
      <c r="C14" s="126" t="s">
        <v>47</v>
      </c>
      <c r="D14" s="128">
        <v>7</v>
      </c>
      <c r="E14" s="152"/>
      <c r="F14" s="153"/>
      <c r="G14" s="105"/>
      <c r="H14" s="153"/>
      <c r="I14" s="154"/>
      <c r="J14" s="54"/>
      <c r="K14" s="105"/>
      <c r="L14" s="54"/>
      <c r="M14" s="105"/>
      <c r="N14" s="54"/>
      <c r="O14" s="54"/>
    </row>
    <row r="15" spans="1:16" ht="38.25" x14ac:dyDescent="0.2">
      <c r="A15" s="122" t="s">
        <v>80</v>
      </c>
      <c r="B15" s="125" t="s">
        <v>48</v>
      </c>
      <c r="C15" s="126" t="s">
        <v>47</v>
      </c>
      <c r="D15" s="128">
        <v>7</v>
      </c>
      <c r="E15" s="152"/>
      <c r="F15" s="153"/>
      <c r="G15" s="105"/>
      <c r="H15" s="153"/>
      <c r="I15" s="154"/>
      <c r="J15" s="54"/>
      <c r="K15" s="105"/>
      <c r="L15" s="54"/>
      <c r="M15" s="105"/>
      <c r="N15" s="54"/>
      <c r="O15" s="54"/>
    </row>
    <row r="16" spans="1:16" ht="25.5" x14ac:dyDescent="0.2">
      <c r="A16" s="122" t="s">
        <v>81</v>
      </c>
      <c r="B16" s="125" t="s">
        <v>49</v>
      </c>
      <c r="C16" s="126" t="s">
        <v>47</v>
      </c>
      <c r="D16" s="128">
        <v>335</v>
      </c>
      <c r="E16" s="152"/>
      <c r="F16" s="153"/>
      <c r="G16" s="105"/>
      <c r="H16" s="153"/>
      <c r="I16" s="154"/>
      <c r="J16" s="54"/>
      <c r="K16" s="105"/>
      <c r="L16" s="54"/>
      <c r="M16" s="105"/>
      <c r="N16" s="54"/>
      <c r="O16" s="54"/>
    </row>
    <row r="17" spans="1:15" ht="38.25" x14ac:dyDescent="0.2">
      <c r="A17" s="122" t="s">
        <v>82</v>
      </c>
      <c r="B17" s="129" t="s">
        <v>121</v>
      </c>
      <c r="C17" s="126" t="s">
        <v>47</v>
      </c>
      <c r="D17" s="128">
        <v>60</v>
      </c>
      <c r="E17" s="151"/>
      <c r="F17" s="101"/>
      <c r="G17" s="105"/>
      <c r="H17" s="54"/>
      <c r="I17" s="105"/>
      <c r="J17" s="54"/>
      <c r="K17" s="105"/>
      <c r="L17" s="54"/>
      <c r="M17" s="105"/>
      <c r="N17" s="54"/>
      <c r="O17" s="54"/>
    </row>
    <row r="18" spans="1:15" ht="38.25" x14ac:dyDescent="0.2">
      <c r="A18" s="122" t="s">
        <v>83</v>
      </c>
      <c r="B18" s="129" t="s">
        <v>50</v>
      </c>
      <c r="C18" s="126" t="s">
        <v>47</v>
      </c>
      <c r="D18" s="128">
        <v>205</v>
      </c>
      <c r="E18" s="151"/>
      <c r="F18" s="101"/>
      <c r="G18" s="105"/>
      <c r="H18" s="54"/>
      <c r="I18" s="105"/>
      <c r="J18" s="54"/>
      <c r="K18" s="105"/>
      <c r="L18" s="54"/>
      <c r="M18" s="105"/>
      <c r="N18" s="54"/>
      <c r="O18" s="54"/>
    </row>
    <row r="19" spans="1:15" ht="63.75" x14ac:dyDescent="0.2">
      <c r="A19" s="122" t="s">
        <v>84</v>
      </c>
      <c r="B19" s="125" t="s">
        <v>51</v>
      </c>
      <c r="C19" s="126" t="s">
        <v>45</v>
      </c>
      <c r="D19" s="127">
        <v>42.2</v>
      </c>
      <c r="E19" s="155"/>
      <c r="F19" s="153"/>
      <c r="G19" s="105"/>
      <c r="H19" s="54"/>
      <c r="I19" s="105"/>
      <c r="J19" s="54"/>
      <c r="K19" s="105"/>
      <c r="L19" s="54"/>
      <c r="M19" s="105"/>
      <c r="N19" s="54"/>
      <c r="O19" s="54"/>
    </row>
    <row r="20" spans="1:15" ht="25.5" x14ac:dyDescent="0.2">
      <c r="A20" s="122" t="s">
        <v>85</v>
      </c>
      <c r="B20" s="125" t="s">
        <v>52</v>
      </c>
      <c r="C20" s="126" t="s">
        <v>53</v>
      </c>
      <c r="D20" s="128">
        <v>45.5</v>
      </c>
      <c r="E20" s="156"/>
      <c r="F20" s="153"/>
      <c r="G20" s="105"/>
      <c r="H20" s="54"/>
      <c r="I20" s="105"/>
      <c r="J20" s="54"/>
      <c r="K20" s="105"/>
      <c r="L20" s="54"/>
      <c r="M20" s="105"/>
      <c r="N20" s="54"/>
      <c r="O20" s="54"/>
    </row>
    <row r="21" spans="1:15" ht="25.5" x14ac:dyDescent="0.2">
      <c r="A21" s="122" t="s">
        <v>86</v>
      </c>
      <c r="B21" s="125" t="s">
        <v>122</v>
      </c>
      <c r="C21" s="126" t="s">
        <v>53</v>
      </c>
      <c r="D21" s="128">
        <v>60.5</v>
      </c>
      <c r="E21" s="156"/>
      <c r="F21" s="153"/>
      <c r="G21" s="105"/>
      <c r="H21" s="54"/>
      <c r="I21" s="105"/>
      <c r="J21" s="54"/>
      <c r="K21" s="105"/>
      <c r="L21" s="54"/>
      <c r="M21" s="105"/>
      <c r="N21" s="54"/>
      <c r="O21" s="54"/>
    </row>
    <row r="22" spans="1:15" x14ac:dyDescent="0.2">
      <c r="A22" s="122" t="s">
        <v>128</v>
      </c>
      <c r="B22" s="125" t="s">
        <v>55</v>
      </c>
      <c r="C22" s="126" t="s">
        <v>45</v>
      </c>
      <c r="D22" s="128">
        <v>103.1</v>
      </c>
      <c r="E22" s="64"/>
      <c r="F22" s="153"/>
      <c r="G22" s="105"/>
      <c r="H22" s="153"/>
      <c r="I22" s="105"/>
      <c r="J22" s="54"/>
      <c r="K22" s="105"/>
      <c r="L22" s="54"/>
      <c r="M22" s="105"/>
      <c r="N22" s="54"/>
      <c r="O22" s="54"/>
    </row>
    <row r="23" spans="1:15" s="89" customFormat="1" x14ac:dyDescent="0.2">
      <c r="A23" s="130">
        <v>2</v>
      </c>
      <c r="B23" s="117" t="s">
        <v>56</v>
      </c>
      <c r="C23" s="144"/>
      <c r="D23" s="110"/>
      <c r="E23" s="110"/>
      <c r="F23" s="111"/>
      <c r="G23" s="112"/>
      <c r="H23" s="113"/>
      <c r="I23" s="112"/>
      <c r="J23" s="112"/>
      <c r="K23" s="114"/>
      <c r="L23" s="111"/>
      <c r="M23" s="111"/>
      <c r="N23" s="111"/>
      <c r="O23" s="111"/>
    </row>
    <row r="24" spans="1:15" s="89" customFormat="1" ht="51" x14ac:dyDescent="0.2">
      <c r="A24" s="126" t="s">
        <v>87</v>
      </c>
      <c r="B24" s="131" t="s">
        <v>57</v>
      </c>
      <c r="C24" s="132" t="s">
        <v>45</v>
      </c>
      <c r="D24" s="133">
        <v>153.6</v>
      </c>
      <c r="E24" s="157"/>
      <c r="F24" s="101"/>
      <c r="G24" s="101"/>
      <c r="H24" s="153"/>
      <c r="I24" s="105"/>
      <c r="J24" s="54"/>
      <c r="K24" s="105"/>
      <c r="L24" s="54"/>
      <c r="M24" s="105"/>
      <c r="N24" s="54"/>
      <c r="O24" s="54"/>
    </row>
    <row r="25" spans="1:15" s="89" customFormat="1" ht="51" x14ac:dyDescent="0.2">
      <c r="A25" s="126" t="s">
        <v>88</v>
      </c>
      <c r="B25" s="131" t="s">
        <v>58</v>
      </c>
      <c r="C25" s="132" t="s">
        <v>45</v>
      </c>
      <c r="D25" s="133">
        <v>33.700000000000003</v>
      </c>
      <c r="E25" s="157"/>
      <c r="F25" s="101"/>
      <c r="G25" s="101"/>
      <c r="H25" s="153"/>
      <c r="I25" s="105"/>
      <c r="J25" s="54"/>
      <c r="K25" s="105"/>
      <c r="L25" s="54"/>
      <c r="M25" s="105"/>
      <c r="N25" s="54"/>
      <c r="O25" s="54"/>
    </row>
    <row r="26" spans="1:15" s="89" customFormat="1" ht="51" x14ac:dyDescent="0.2">
      <c r="A26" s="126" t="s">
        <v>89</v>
      </c>
      <c r="B26" s="131" t="s">
        <v>123</v>
      </c>
      <c r="C26" s="132" t="s">
        <v>45</v>
      </c>
      <c r="D26" s="133">
        <v>42.2</v>
      </c>
      <c r="E26" s="157"/>
      <c r="F26" s="101"/>
      <c r="G26" s="101"/>
      <c r="H26" s="153"/>
      <c r="I26" s="105"/>
      <c r="J26" s="54"/>
      <c r="K26" s="105"/>
      <c r="L26" s="54"/>
      <c r="M26" s="105"/>
      <c r="N26" s="54"/>
      <c r="O26" s="54"/>
    </row>
    <row r="27" spans="1:15" s="89" customFormat="1" ht="51" x14ac:dyDescent="0.2">
      <c r="A27" s="126" t="s">
        <v>90</v>
      </c>
      <c r="B27" s="134" t="s">
        <v>60</v>
      </c>
      <c r="C27" s="135" t="s">
        <v>61</v>
      </c>
      <c r="D27" s="136">
        <v>5</v>
      </c>
      <c r="E27" s="155"/>
      <c r="F27" s="101"/>
      <c r="G27" s="105"/>
      <c r="H27" s="153"/>
      <c r="I27" s="105"/>
      <c r="J27" s="54"/>
      <c r="K27" s="105"/>
      <c r="L27" s="54"/>
      <c r="M27" s="105"/>
      <c r="N27" s="54"/>
      <c r="O27" s="54"/>
    </row>
    <row r="28" spans="1:15" s="89" customFormat="1" ht="63.75" x14ac:dyDescent="0.2">
      <c r="A28" s="126" t="s">
        <v>91</v>
      </c>
      <c r="B28" s="134" t="s">
        <v>62</v>
      </c>
      <c r="C28" s="135" t="s">
        <v>61</v>
      </c>
      <c r="D28" s="136">
        <v>1</v>
      </c>
      <c r="E28" s="155"/>
      <c r="F28" s="101"/>
      <c r="G28" s="105"/>
      <c r="H28" s="153"/>
      <c r="I28" s="105"/>
      <c r="J28" s="54"/>
      <c r="K28" s="105"/>
      <c r="L28" s="54"/>
      <c r="M28" s="105"/>
      <c r="N28" s="54"/>
      <c r="O28" s="54"/>
    </row>
    <row r="29" spans="1:15" s="89" customFormat="1" ht="63.75" x14ac:dyDescent="0.2">
      <c r="A29" s="126" t="s">
        <v>92</v>
      </c>
      <c r="B29" s="134" t="s">
        <v>63</v>
      </c>
      <c r="C29" s="135" t="s">
        <v>61</v>
      </c>
      <c r="D29" s="136">
        <v>2</v>
      </c>
      <c r="E29" s="155"/>
      <c r="F29" s="101"/>
      <c r="G29" s="105"/>
      <c r="H29" s="153"/>
      <c r="I29" s="105"/>
      <c r="J29" s="54"/>
      <c r="K29" s="105"/>
      <c r="L29" s="54"/>
      <c r="M29" s="105"/>
      <c r="N29" s="54"/>
      <c r="O29" s="54"/>
    </row>
    <row r="30" spans="1:15" s="89" customFormat="1" ht="76.5" x14ac:dyDescent="0.2">
      <c r="A30" s="126" t="s">
        <v>93</v>
      </c>
      <c r="B30" s="134" t="s">
        <v>64</v>
      </c>
      <c r="C30" s="135" t="s">
        <v>61</v>
      </c>
      <c r="D30" s="136">
        <v>1</v>
      </c>
      <c r="E30" s="158"/>
      <c r="F30" s="54"/>
      <c r="G30" s="105"/>
      <c r="H30" s="54"/>
      <c r="I30" s="105"/>
      <c r="J30" s="54"/>
      <c r="K30" s="154"/>
      <c r="L30" s="153"/>
      <c r="M30" s="153"/>
      <c r="N30" s="153"/>
      <c r="O30" s="153"/>
    </row>
    <row r="31" spans="1:15" s="89" customFormat="1" ht="76.5" x14ac:dyDescent="0.2">
      <c r="A31" s="126" t="s">
        <v>94</v>
      </c>
      <c r="B31" s="134" t="s">
        <v>168</v>
      </c>
      <c r="C31" s="135" t="s">
        <v>61</v>
      </c>
      <c r="D31" s="136">
        <v>1</v>
      </c>
      <c r="E31" s="155"/>
      <c r="F31" s="54"/>
      <c r="G31" s="105"/>
      <c r="H31" s="54"/>
      <c r="I31" s="105"/>
      <c r="J31" s="54"/>
      <c r="K31" s="154"/>
      <c r="L31" s="153"/>
      <c r="M31" s="153"/>
      <c r="N31" s="153"/>
      <c r="O31" s="153"/>
    </row>
    <row r="32" spans="1:15" s="89" customFormat="1" ht="51" x14ac:dyDescent="0.2">
      <c r="A32" s="126" t="s">
        <v>95</v>
      </c>
      <c r="B32" s="125" t="s">
        <v>65</v>
      </c>
      <c r="C32" s="132" t="s">
        <v>45</v>
      </c>
      <c r="D32" s="133">
        <v>73.7</v>
      </c>
      <c r="E32" s="151"/>
      <c r="F32" s="101"/>
      <c r="G32" s="105"/>
      <c r="H32" s="54"/>
      <c r="I32" s="105"/>
      <c r="J32" s="54"/>
      <c r="K32" s="105"/>
      <c r="L32" s="54"/>
      <c r="M32" s="105"/>
      <c r="N32" s="54"/>
      <c r="O32" s="54"/>
    </row>
    <row r="33" spans="1:15" s="89" customFormat="1" x14ac:dyDescent="0.2">
      <c r="A33" s="126" t="s">
        <v>96</v>
      </c>
      <c r="B33" s="137" t="s">
        <v>66</v>
      </c>
      <c r="C33" s="135" t="s">
        <v>67</v>
      </c>
      <c r="D33" s="138">
        <v>13</v>
      </c>
      <c r="E33" s="157"/>
      <c r="F33" s="101"/>
      <c r="G33" s="101"/>
      <c r="H33" s="153"/>
      <c r="I33" s="105"/>
      <c r="J33" s="54"/>
      <c r="K33" s="105"/>
      <c r="L33" s="54"/>
      <c r="M33" s="105"/>
      <c r="N33" s="54"/>
      <c r="O33" s="54"/>
    </row>
    <row r="34" spans="1:15" s="89" customFormat="1" x14ac:dyDescent="0.2">
      <c r="A34" s="126" t="s">
        <v>97</v>
      </c>
      <c r="B34" s="125" t="s">
        <v>68</v>
      </c>
      <c r="C34" s="135" t="s">
        <v>67</v>
      </c>
      <c r="D34" s="138">
        <v>13</v>
      </c>
      <c r="E34" s="152"/>
      <c r="F34" s="101"/>
      <c r="G34" s="105"/>
      <c r="H34" s="153"/>
      <c r="I34" s="154"/>
      <c r="J34" s="54"/>
      <c r="K34" s="105"/>
      <c r="L34" s="54"/>
      <c r="M34" s="105"/>
      <c r="N34" s="54"/>
      <c r="O34" s="54"/>
    </row>
    <row r="35" spans="1:15" s="89" customFormat="1" x14ac:dyDescent="0.2">
      <c r="A35" s="126" t="s">
        <v>98</v>
      </c>
      <c r="B35" s="125" t="s">
        <v>69</v>
      </c>
      <c r="C35" s="139" t="s">
        <v>70</v>
      </c>
      <c r="D35" s="140">
        <v>1</v>
      </c>
      <c r="E35" s="151"/>
      <c r="F35" s="101"/>
      <c r="G35" s="105"/>
      <c r="H35" s="54"/>
      <c r="I35" s="105"/>
      <c r="J35" s="54"/>
      <c r="K35" s="105"/>
      <c r="L35" s="54"/>
      <c r="M35" s="105"/>
      <c r="N35" s="54"/>
      <c r="O35" s="54"/>
    </row>
    <row r="36" spans="1:15" s="89" customFormat="1" x14ac:dyDescent="0.2">
      <c r="A36" s="126" t="s">
        <v>99</v>
      </c>
      <c r="B36" s="125" t="s">
        <v>71</v>
      </c>
      <c r="C36" s="135" t="s">
        <v>45</v>
      </c>
      <c r="D36" s="127">
        <v>303.2</v>
      </c>
      <c r="E36" s="157"/>
      <c r="F36" s="101"/>
      <c r="G36" s="101"/>
      <c r="H36" s="153"/>
      <c r="I36" s="105"/>
      <c r="J36" s="54"/>
      <c r="K36" s="105"/>
      <c r="L36" s="54"/>
      <c r="M36" s="105"/>
      <c r="N36" s="54"/>
      <c r="O36" s="54"/>
    </row>
    <row r="37" spans="1:15" s="89" customFormat="1" x14ac:dyDescent="0.2">
      <c r="A37" s="126" t="s">
        <v>100</v>
      </c>
      <c r="B37" s="141" t="s">
        <v>72</v>
      </c>
      <c r="C37" s="135" t="s">
        <v>45</v>
      </c>
      <c r="D37" s="127">
        <v>303.2</v>
      </c>
      <c r="E37" s="151"/>
      <c r="F37" s="101"/>
      <c r="G37" s="105"/>
      <c r="H37" s="54"/>
      <c r="I37" s="105"/>
      <c r="J37" s="54"/>
      <c r="K37" s="105"/>
      <c r="L37" s="54"/>
      <c r="M37" s="105"/>
      <c r="N37" s="54"/>
      <c r="O37" s="54"/>
    </row>
    <row r="38" spans="1:15" s="89" customFormat="1" x14ac:dyDescent="0.2">
      <c r="A38" s="126" t="s">
        <v>101</v>
      </c>
      <c r="B38" s="125" t="s">
        <v>73</v>
      </c>
      <c r="C38" s="135" t="s">
        <v>67</v>
      </c>
      <c r="D38" s="142">
        <v>7</v>
      </c>
      <c r="E38" s="155"/>
      <c r="F38" s="101"/>
      <c r="G38" s="105"/>
      <c r="H38" s="54"/>
      <c r="I38" s="105"/>
      <c r="J38" s="54"/>
      <c r="K38" s="105"/>
      <c r="L38" s="54"/>
      <c r="M38" s="105"/>
      <c r="N38" s="54"/>
      <c r="O38" s="54"/>
    </row>
    <row r="39" spans="1:15" s="89" customFormat="1" ht="51" x14ac:dyDescent="0.2">
      <c r="A39" s="126" t="s">
        <v>102</v>
      </c>
      <c r="B39" s="125" t="s">
        <v>75</v>
      </c>
      <c r="C39" s="135" t="s">
        <v>76</v>
      </c>
      <c r="D39" s="140">
        <v>10</v>
      </c>
      <c r="E39" s="155"/>
      <c r="F39" s="101"/>
      <c r="G39" s="105"/>
      <c r="H39" s="54"/>
      <c r="I39" s="105"/>
      <c r="J39" s="54"/>
      <c r="K39" s="105"/>
      <c r="L39" s="54"/>
      <c r="M39" s="105"/>
      <c r="N39" s="54"/>
      <c r="O39" s="54"/>
    </row>
    <row r="40" spans="1:15" s="89" customFormat="1" ht="63.75" x14ac:dyDescent="0.2">
      <c r="A40" s="126" t="s">
        <v>103</v>
      </c>
      <c r="B40" s="125" t="s">
        <v>77</v>
      </c>
      <c r="C40" s="135" t="s">
        <v>76</v>
      </c>
      <c r="D40" s="140">
        <v>9</v>
      </c>
      <c r="E40" s="155"/>
      <c r="F40" s="101"/>
      <c r="G40" s="105"/>
      <c r="H40" s="54"/>
      <c r="I40" s="105"/>
      <c r="J40" s="54"/>
      <c r="K40" s="105"/>
      <c r="L40" s="54"/>
      <c r="M40" s="105"/>
      <c r="N40" s="54"/>
      <c r="O40" s="54"/>
    </row>
    <row r="41" spans="1:15" s="36" customFormat="1" x14ac:dyDescent="0.2">
      <c r="A41" s="118"/>
      <c r="B41" s="119"/>
      <c r="C41" s="120"/>
      <c r="D41" s="118"/>
      <c r="E41" s="121"/>
      <c r="F41" s="37"/>
      <c r="G41" s="38"/>
      <c r="H41" s="38"/>
      <c r="I41" s="39"/>
      <c r="J41" s="38"/>
      <c r="K41" s="39"/>
      <c r="L41" s="38"/>
      <c r="M41" s="39"/>
      <c r="N41" s="38"/>
      <c r="O41" s="55"/>
    </row>
    <row r="42" spans="1:15" x14ac:dyDescent="0.2">
      <c r="J42" s="14" t="s">
        <v>38</v>
      </c>
      <c r="K42" s="40">
        <f>SUM(K11:K41)</f>
        <v>0</v>
      </c>
      <c r="L42" s="40">
        <f>SUM(L11:L41)</f>
        <v>0</v>
      </c>
      <c r="M42" s="40">
        <f>SUM(M11:M41)</f>
        <v>0</v>
      </c>
      <c r="N42" s="40">
        <f>SUM(N11:N41)</f>
        <v>0</v>
      </c>
      <c r="O42" s="41">
        <f>SUM(O11:O41)</f>
        <v>0</v>
      </c>
    </row>
    <row r="43" spans="1:15" x14ac:dyDescent="0.2">
      <c r="J43" s="14"/>
      <c r="K43" s="56"/>
      <c r="L43" s="56"/>
      <c r="M43" s="56"/>
      <c r="N43" s="56"/>
      <c r="O43" s="57"/>
    </row>
    <row r="44" spans="1:15" x14ac:dyDescent="0.2">
      <c r="B44" s="42"/>
      <c r="E44" s="43"/>
    </row>
    <row r="45" spans="1:15" x14ac:dyDescent="0.2">
      <c r="E45" s="43"/>
    </row>
  </sheetData>
  <mergeCells count="6">
    <mergeCell ref="K8:O8"/>
    <mergeCell ref="A8:A9"/>
    <mergeCell ref="B8:B9"/>
    <mergeCell ref="C8:C9"/>
    <mergeCell ref="D8:D9"/>
    <mergeCell ref="E8:J8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Header>&amp;C&amp;12LOKĀLĀ TĀME Nr. 3-4
&amp;"Arial,Bold"&amp;USADZĪVES KANALIZĀCIJA K1 ĀĶU IELĀ.</oddHeader>
    <oddFooter>&amp;C&amp;8&amp;P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selection activeCell="E51" sqref="E51"/>
    </sheetView>
  </sheetViews>
  <sheetFormatPr defaultRowHeight="12.75" x14ac:dyDescent="0.2"/>
  <cols>
    <col min="1" max="1" width="5.7109375" style="3" customWidth="1"/>
    <col min="2" max="2" width="35.28515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7.5703125" style="5" customWidth="1"/>
    <col min="8" max="8" width="9.140625" style="5" customWidth="1"/>
    <col min="9" max="9" width="6.28515625" style="5" customWidth="1"/>
    <col min="10" max="14" width="8.42578125" style="5" customWidth="1"/>
    <col min="15" max="15" width="9.42578125" style="6" customWidth="1"/>
    <col min="16" max="16384" width="9.140625" style="6"/>
  </cols>
  <sheetData>
    <row r="1" spans="1:16" ht="14.25" x14ac:dyDescent="0.2">
      <c r="A1" s="45" t="s">
        <v>1</v>
      </c>
      <c r="B1" s="46"/>
      <c r="C1" s="66" t="s">
        <v>145</v>
      </c>
      <c r="D1" s="47"/>
      <c r="E1" s="47"/>
      <c r="F1" s="48"/>
      <c r="G1" s="49"/>
      <c r="H1" s="49"/>
      <c r="I1" s="49"/>
      <c r="J1" s="49"/>
      <c r="K1" s="49"/>
      <c r="L1" s="49"/>
      <c r="M1" s="49"/>
      <c r="N1" s="49"/>
      <c r="O1" s="50"/>
    </row>
    <row r="2" spans="1:16" ht="15" x14ac:dyDescent="0.2">
      <c r="A2" s="45" t="s">
        <v>2</v>
      </c>
      <c r="B2" s="46"/>
      <c r="C2" s="60" t="s">
        <v>40</v>
      </c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50"/>
    </row>
    <row r="3" spans="1:16" ht="15" x14ac:dyDescent="0.2">
      <c r="A3" s="45"/>
      <c r="B3" s="46"/>
      <c r="C3" s="60" t="s">
        <v>41</v>
      </c>
      <c r="D3" s="47"/>
      <c r="E3" s="47"/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1:16" ht="15" x14ac:dyDescent="0.2">
      <c r="A4" s="45" t="s">
        <v>3</v>
      </c>
      <c r="B4" s="46"/>
      <c r="C4" s="60" t="s">
        <v>39</v>
      </c>
      <c r="D4" s="47"/>
      <c r="E4" s="47"/>
      <c r="F4" s="48"/>
      <c r="G4" s="49"/>
      <c r="H4" s="49"/>
      <c r="I4" s="49"/>
      <c r="J4" s="49"/>
      <c r="K4" s="49"/>
      <c r="L4" s="49"/>
      <c r="M4" s="49"/>
      <c r="N4" s="49"/>
      <c r="O4" s="50"/>
    </row>
    <row r="5" spans="1:16" ht="14.25" x14ac:dyDescent="0.2">
      <c r="A5" s="45" t="s">
        <v>4</v>
      </c>
      <c r="B5" s="46"/>
      <c r="C5" s="51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6" ht="14.25" x14ac:dyDescent="0.2">
      <c r="A6" s="45" t="s">
        <v>42</v>
      </c>
      <c r="B6" s="46"/>
      <c r="C6" s="52"/>
      <c r="D6" s="47"/>
      <c r="E6" s="47"/>
      <c r="F6" s="48"/>
      <c r="G6" s="49"/>
      <c r="H6" s="49"/>
      <c r="I6" s="49"/>
      <c r="J6" s="49"/>
      <c r="K6" s="49"/>
      <c r="L6" s="49"/>
      <c r="M6" s="49"/>
      <c r="N6" s="53" t="s">
        <v>27</v>
      </c>
      <c r="O6" s="106">
        <f>O41</f>
        <v>0</v>
      </c>
    </row>
    <row r="7" spans="1:16" ht="14.25" x14ac:dyDescent="0.2">
      <c r="A7" s="10" t="s">
        <v>349</v>
      </c>
      <c r="B7" s="46"/>
      <c r="C7" s="52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50"/>
    </row>
    <row r="8" spans="1:16" ht="20.25" customHeight="1" x14ac:dyDescent="0.2">
      <c r="A8" s="230" t="s">
        <v>5</v>
      </c>
      <c r="B8" s="245" t="s">
        <v>36</v>
      </c>
      <c r="C8" s="243" t="s">
        <v>6</v>
      </c>
      <c r="D8" s="230" t="s">
        <v>7</v>
      </c>
      <c r="E8" s="240" t="s">
        <v>8</v>
      </c>
      <c r="F8" s="240"/>
      <c r="G8" s="240"/>
      <c r="H8" s="240"/>
      <c r="I8" s="240"/>
      <c r="J8" s="242"/>
      <c r="K8" s="241" t="s">
        <v>11</v>
      </c>
      <c r="L8" s="240"/>
      <c r="M8" s="240"/>
      <c r="N8" s="240"/>
      <c r="O8" s="242"/>
      <c r="P8" s="9"/>
    </row>
    <row r="9" spans="1:16" ht="78.75" customHeight="1" x14ac:dyDescent="0.2">
      <c r="A9" s="231"/>
      <c r="B9" s="246"/>
      <c r="C9" s="244"/>
      <c r="D9" s="231"/>
      <c r="E9" s="7" t="s">
        <v>9</v>
      </c>
      <c r="F9" s="7" t="s">
        <v>28</v>
      </c>
      <c r="G9" s="8" t="s">
        <v>29</v>
      </c>
      <c r="H9" s="8" t="s">
        <v>34</v>
      </c>
      <c r="I9" s="8" t="s">
        <v>30</v>
      </c>
      <c r="J9" s="8" t="s">
        <v>31</v>
      </c>
      <c r="K9" s="8" t="s">
        <v>10</v>
      </c>
      <c r="L9" s="8" t="s">
        <v>29</v>
      </c>
      <c r="M9" s="8" t="s">
        <v>34</v>
      </c>
      <c r="N9" s="8" t="s">
        <v>30</v>
      </c>
      <c r="O9" s="8" t="s">
        <v>32</v>
      </c>
    </row>
    <row r="10" spans="1:16" x14ac:dyDescent="0.2">
      <c r="A10" s="16"/>
      <c r="B10" s="31"/>
      <c r="C10" s="32"/>
      <c r="D10" s="24"/>
      <c r="E10" s="33"/>
      <c r="F10" s="28"/>
      <c r="G10" s="30"/>
      <c r="H10" s="30"/>
      <c r="I10" s="34"/>
      <c r="J10" s="30"/>
      <c r="K10" s="34"/>
      <c r="L10" s="30"/>
      <c r="M10" s="34"/>
      <c r="N10" s="30"/>
      <c r="O10" s="35"/>
    </row>
    <row r="11" spans="1:16" s="115" customFormat="1" ht="25.5" x14ac:dyDescent="0.2">
      <c r="A11" s="130"/>
      <c r="B11" s="143" t="s">
        <v>161</v>
      </c>
      <c r="C11" s="144"/>
      <c r="D11" s="145"/>
      <c r="E11" s="110"/>
      <c r="F11" s="111"/>
      <c r="G11" s="112"/>
      <c r="H11" s="113"/>
      <c r="I11" s="112"/>
      <c r="J11" s="112"/>
      <c r="K11" s="114"/>
      <c r="L11" s="111"/>
      <c r="M11" s="111"/>
      <c r="N11" s="111"/>
      <c r="O11" s="111"/>
    </row>
    <row r="12" spans="1:16" s="65" customFormat="1" ht="25.5" x14ac:dyDescent="0.2">
      <c r="A12" s="130">
        <v>1</v>
      </c>
      <c r="B12" s="123" t="s">
        <v>43</v>
      </c>
      <c r="C12" s="132"/>
      <c r="D12" s="124"/>
      <c r="E12" s="100"/>
      <c r="F12" s="54"/>
      <c r="G12" s="101"/>
      <c r="H12" s="102"/>
      <c r="I12" s="103"/>
      <c r="J12" s="104"/>
      <c r="K12" s="105"/>
      <c r="L12" s="54"/>
      <c r="M12" s="54"/>
      <c r="N12" s="54"/>
      <c r="O12" s="54"/>
    </row>
    <row r="13" spans="1:16" s="65" customFormat="1" ht="25.5" x14ac:dyDescent="0.2">
      <c r="A13" s="122" t="s">
        <v>78</v>
      </c>
      <c r="B13" s="125" t="s">
        <v>104</v>
      </c>
      <c r="C13" s="126" t="s">
        <v>45</v>
      </c>
      <c r="D13" s="128">
        <v>285.39999999999998</v>
      </c>
      <c r="E13" s="151"/>
      <c r="F13" s="101"/>
      <c r="G13" s="105"/>
      <c r="H13" s="54"/>
      <c r="I13" s="105"/>
      <c r="J13" s="54"/>
      <c r="K13" s="105"/>
      <c r="L13" s="54"/>
      <c r="M13" s="105"/>
      <c r="N13" s="54"/>
      <c r="O13" s="54"/>
    </row>
    <row r="14" spans="1:16" s="65" customFormat="1" x14ac:dyDescent="0.2">
      <c r="A14" s="122" t="s">
        <v>79</v>
      </c>
      <c r="B14" s="125" t="s">
        <v>105</v>
      </c>
      <c r="C14" s="126" t="s">
        <v>70</v>
      </c>
      <c r="D14" s="138">
        <v>9</v>
      </c>
      <c r="E14" s="156"/>
      <c r="F14" s="101"/>
      <c r="G14" s="105"/>
      <c r="H14" s="54"/>
      <c r="I14" s="105"/>
      <c r="J14" s="54"/>
      <c r="K14" s="105"/>
      <c r="L14" s="54"/>
      <c r="M14" s="105"/>
      <c r="N14" s="54"/>
      <c r="O14" s="54"/>
    </row>
    <row r="15" spans="1:16" s="65" customFormat="1" ht="38.25" x14ac:dyDescent="0.2">
      <c r="A15" s="122" t="s">
        <v>80</v>
      </c>
      <c r="B15" s="125" t="s">
        <v>106</v>
      </c>
      <c r="C15" s="126" t="s">
        <v>45</v>
      </c>
      <c r="D15" s="138">
        <v>32</v>
      </c>
      <c r="E15" s="155"/>
      <c r="F15" s="153"/>
      <c r="G15" s="105"/>
      <c r="H15" s="54"/>
      <c r="I15" s="105"/>
      <c r="J15" s="54"/>
      <c r="K15" s="105"/>
      <c r="L15" s="54"/>
      <c r="M15" s="105"/>
      <c r="N15" s="54"/>
      <c r="O15" s="54"/>
    </row>
    <row r="16" spans="1:16" s="65" customFormat="1" ht="38.25" x14ac:dyDescent="0.2">
      <c r="A16" s="122" t="s">
        <v>81</v>
      </c>
      <c r="B16" s="125" t="s">
        <v>46</v>
      </c>
      <c r="C16" s="126" t="s">
        <v>47</v>
      </c>
      <c r="D16" s="128">
        <v>4</v>
      </c>
      <c r="E16" s="152"/>
      <c r="F16" s="153"/>
      <c r="G16" s="105"/>
      <c r="H16" s="153"/>
      <c r="I16" s="154"/>
      <c r="J16" s="54"/>
      <c r="K16" s="105"/>
      <c r="L16" s="54"/>
      <c r="M16" s="105"/>
      <c r="N16" s="54"/>
      <c r="O16" s="54"/>
    </row>
    <row r="17" spans="1:15" ht="38.25" x14ac:dyDescent="0.2">
      <c r="A17" s="122" t="s">
        <v>82</v>
      </c>
      <c r="B17" s="125" t="s">
        <v>48</v>
      </c>
      <c r="C17" s="126" t="s">
        <v>47</v>
      </c>
      <c r="D17" s="128">
        <v>4</v>
      </c>
      <c r="E17" s="152"/>
      <c r="F17" s="153"/>
      <c r="G17" s="105"/>
      <c r="H17" s="153"/>
      <c r="I17" s="154"/>
      <c r="J17" s="54"/>
      <c r="K17" s="105"/>
      <c r="L17" s="54"/>
      <c r="M17" s="105"/>
      <c r="N17" s="54"/>
      <c r="O17" s="54"/>
    </row>
    <row r="18" spans="1:15" ht="38.25" x14ac:dyDescent="0.2">
      <c r="A18" s="122" t="s">
        <v>83</v>
      </c>
      <c r="B18" s="125" t="s">
        <v>49</v>
      </c>
      <c r="C18" s="126" t="s">
        <v>47</v>
      </c>
      <c r="D18" s="128">
        <v>12</v>
      </c>
      <c r="E18" s="152"/>
      <c r="F18" s="153"/>
      <c r="G18" s="105"/>
      <c r="H18" s="153"/>
      <c r="I18" s="154"/>
      <c r="J18" s="54"/>
      <c r="K18" s="105"/>
      <c r="L18" s="54"/>
      <c r="M18" s="105"/>
      <c r="N18" s="54"/>
      <c r="O18" s="54"/>
    </row>
    <row r="19" spans="1:15" ht="38.25" x14ac:dyDescent="0.2">
      <c r="A19" s="122" t="s">
        <v>84</v>
      </c>
      <c r="B19" s="129" t="s">
        <v>121</v>
      </c>
      <c r="C19" s="126" t="s">
        <v>47</v>
      </c>
      <c r="D19" s="128">
        <v>8</v>
      </c>
      <c r="E19" s="151"/>
      <c r="F19" s="101"/>
      <c r="G19" s="105"/>
      <c r="H19" s="54"/>
      <c r="I19" s="105"/>
      <c r="J19" s="54"/>
      <c r="K19" s="105"/>
      <c r="L19" s="54"/>
      <c r="M19" s="105"/>
      <c r="N19" s="54"/>
      <c r="O19" s="54"/>
    </row>
    <row r="20" spans="1:15" ht="38.25" x14ac:dyDescent="0.2">
      <c r="A20" s="122" t="s">
        <v>85</v>
      </c>
      <c r="B20" s="129" t="s">
        <v>50</v>
      </c>
      <c r="C20" s="126" t="s">
        <v>47</v>
      </c>
      <c r="D20" s="128">
        <v>12</v>
      </c>
      <c r="E20" s="151"/>
      <c r="F20" s="101"/>
      <c r="G20" s="105"/>
      <c r="H20" s="54"/>
      <c r="I20" s="105"/>
      <c r="J20" s="54"/>
      <c r="K20" s="105"/>
      <c r="L20" s="54"/>
      <c r="M20" s="105"/>
      <c r="N20" s="54"/>
      <c r="O20" s="54"/>
    </row>
    <row r="21" spans="1:15" ht="38.25" x14ac:dyDescent="0.2">
      <c r="A21" s="122" t="s">
        <v>86</v>
      </c>
      <c r="B21" s="125" t="s">
        <v>107</v>
      </c>
      <c r="C21" s="126" t="s">
        <v>53</v>
      </c>
      <c r="D21" s="128">
        <v>2.7</v>
      </c>
      <c r="E21" s="156"/>
      <c r="F21" s="153"/>
      <c r="G21" s="105"/>
      <c r="H21" s="54"/>
      <c r="I21" s="105"/>
      <c r="J21" s="54"/>
      <c r="K21" s="105"/>
      <c r="L21" s="54"/>
      <c r="M21" s="105"/>
      <c r="N21" s="54"/>
      <c r="O21" s="54"/>
    </row>
    <row r="22" spans="1:15" ht="25.5" x14ac:dyDescent="0.2">
      <c r="A22" s="122" t="s">
        <v>128</v>
      </c>
      <c r="B22" s="125" t="s">
        <v>108</v>
      </c>
      <c r="C22" s="126" t="s">
        <v>53</v>
      </c>
      <c r="D22" s="128">
        <v>3.6</v>
      </c>
      <c r="E22" s="156"/>
      <c r="F22" s="153"/>
      <c r="G22" s="105"/>
      <c r="H22" s="54"/>
      <c r="I22" s="105"/>
      <c r="J22" s="54"/>
      <c r="K22" s="105"/>
      <c r="L22" s="54"/>
      <c r="M22" s="105"/>
      <c r="N22" s="54"/>
      <c r="O22" s="54"/>
    </row>
    <row r="23" spans="1:15" s="89" customFormat="1" x14ac:dyDescent="0.2">
      <c r="A23" s="130">
        <v>2</v>
      </c>
      <c r="B23" s="117" t="s">
        <v>109</v>
      </c>
      <c r="C23" s="144"/>
      <c r="D23" s="110"/>
      <c r="E23" s="110"/>
      <c r="F23" s="111"/>
      <c r="G23" s="112"/>
      <c r="H23" s="113"/>
      <c r="I23" s="112"/>
      <c r="J23" s="112"/>
      <c r="K23" s="114"/>
      <c r="L23" s="111"/>
      <c r="M23" s="111"/>
      <c r="N23" s="111"/>
      <c r="O23" s="111"/>
    </row>
    <row r="24" spans="1:15" s="163" customFormat="1" ht="51" x14ac:dyDescent="0.2">
      <c r="A24" s="122" t="s">
        <v>87</v>
      </c>
      <c r="B24" s="146" t="s">
        <v>139</v>
      </c>
      <c r="C24" s="132" t="s">
        <v>45</v>
      </c>
      <c r="D24" s="168">
        <v>285.39999999999998</v>
      </c>
      <c r="E24" s="151"/>
      <c r="F24" s="101"/>
      <c r="G24" s="105"/>
      <c r="H24" s="54"/>
      <c r="I24" s="105"/>
      <c r="J24" s="54"/>
      <c r="K24" s="105"/>
      <c r="L24" s="54"/>
      <c r="M24" s="105"/>
      <c r="N24" s="54"/>
      <c r="O24" s="54"/>
    </row>
    <row r="25" spans="1:15" s="163" customFormat="1" x14ac:dyDescent="0.2">
      <c r="A25" s="122" t="s">
        <v>88</v>
      </c>
      <c r="B25" s="146" t="s">
        <v>179</v>
      </c>
      <c r="C25" s="135" t="s">
        <v>45</v>
      </c>
      <c r="D25" s="168">
        <v>21</v>
      </c>
      <c r="E25" s="151"/>
      <c r="F25" s="101"/>
      <c r="G25" s="105"/>
      <c r="H25" s="54"/>
      <c r="I25" s="105"/>
      <c r="J25" s="54"/>
      <c r="K25" s="105"/>
      <c r="L25" s="54"/>
      <c r="M25" s="105"/>
      <c r="N25" s="54"/>
      <c r="O25" s="54"/>
    </row>
    <row r="26" spans="1:15" s="163" customFormat="1" ht="27" x14ac:dyDescent="0.2">
      <c r="A26" s="122" t="s">
        <v>89</v>
      </c>
      <c r="B26" s="147" t="s">
        <v>180</v>
      </c>
      <c r="C26" s="148" t="s">
        <v>67</v>
      </c>
      <c r="D26" s="149">
        <v>2</v>
      </c>
      <c r="E26" s="151"/>
      <c r="F26" s="101"/>
      <c r="G26" s="105"/>
      <c r="H26" s="54"/>
      <c r="I26" s="105"/>
      <c r="J26" s="54"/>
      <c r="K26" s="105"/>
      <c r="L26" s="54"/>
      <c r="M26" s="105"/>
      <c r="N26" s="54"/>
      <c r="O26" s="54"/>
    </row>
    <row r="27" spans="1:15" s="163" customFormat="1" ht="27" x14ac:dyDescent="0.2">
      <c r="A27" s="122" t="s">
        <v>90</v>
      </c>
      <c r="B27" s="147" t="s">
        <v>181</v>
      </c>
      <c r="C27" s="148" t="s">
        <v>67</v>
      </c>
      <c r="D27" s="149">
        <v>2</v>
      </c>
      <c r="E27" s="151"/>
      <c r="F27" s="101"/>
      <c r="G27" s="105"/>
      <c r="H27" s="54"/>
      <c r="I27" s="105"/>
      <c r="J27" s="54"/>
      <c r="K27" s="105"/>
      <c r="L27" s="54"/>
      <c r="M27" s="105"/>
      <c r="N27" s="54"/>
      <c r="O27" s="54"/>
    </row>
    <row r="28" spans="1:15" s="163" customFormat="1" ht="27" x14ac:dyDescent="0.2">
      <c r="A28" s="122" t="s">
        <v>91</v>
      </c>
      <c r="B28" s="147" t="s">
        <v>182</v>
      </c>
      <c r="C28" s="148" t="s">
        <v>67</v>
      </c>
      <c r="D28" s="149">
        <v>4</v>
      </c>
      <c r="E28" s="151"/>
      <c r="F28" s="101"/>
      <c r="G28" s="105"/>
      <c r="H28" s="54"/>
      <c r="I28" s="105"/>
      <c r="J28" s="54"/>
      <c r="K28" s="105"/>
      <c r="L28" s="54"/>
      <c r="M28" s="105"/>
      <c r="N28" s="54"/>
      <c r="O28" s="54"/>
    </row>
    <row r="29" spans="1:15" s="163" customFormat="1" ht="27" x14ac:dyDescent="0.2">
      <c r="A29" s="122" t="s">
        <v>92</v>
      </c>
      <c r="B29" s="147" t="s">
        <v>183</v>
      </c>
      <c r="C29" s="148" t="s">
        <v>67</v>
      </c>
      <c r="D29" s="149">
        <v>2</v>
      </c>
      <c r="E29" s="151"/>
      <c r="F29" s="101"/>
      <c r="G29" s="105"/>
      <c r="H29" s="54"/>
      <c r="I29" s="105"/>
      <c r="J29" s="54"/>
      <c r="K29" s="105"/>
      <c r="L29" s="54"/>
      <c r="M29" s="105"/>
      <c r="N29" s="54"/>
      <c r="O29" s="54"/>
    </row>
    <row r="30" spans="1:15" s="163" customFormat="1" ht="27" x14ac:dyDescent="0.2">
      <c r="A30" s="122" t="s">
        <v>93</v>
      </c>
      <c r="B30" s="147" t="s">
        <v>184</v>
      </c>
      <c r="C30" s="148" t="s">
        <v>67</v>
      </c>
      <c r="D30" s="149">
        <v>2</v>
      </c>
      <c r="E30" s="151"/>
      <c r="F30" s="101"/>
      <c r="G30" s="105"/>
      <c r="H30" s="54"/>
      <c r="I30" s="105"/>
      <c r="J30" s="54"/>
      <c r="K30" s="105"/>
      <c r="L30" s="54"/>
      <c r="M30" s="105"/>
      <c r="N30" s="54"/>
      <c r="O30" s="54"/>
    </row>
    <row r="31" spans="1:15" s="163" customFormat="1" ht="25.5" x14ac:dyDescent="0.2">
      <c r="A31" s="122" t="s">
        <v>94</v>
      </c>
      <c r="B31" s="146" t="s">
        <v>185</v>
      </c>
      <c r="C31" s="135" t="s">
        <v>67</v>
      </c>
      <c r="D31" s="150">
        <v>1</v>
      </c>
      <c r="E31" s="157"/>
      <c r="F31" s="101"/>
      <c r="G31" s="101"/>
      <c r="H31" s="153"/>
      <c r="I31" s="105"/>
      <c r="J31" s="54"/>
      <c r="K31" s="105"/>
      <c r="L31" s="54"/>
      <c r="M31" s="105"/>
      <c r="N31" s="54"/>
      <c r="O31" s="54"/>
    </row>
    <row r="32" spans="1:15" s="163" customFormat="1" ht="14.25" x14ac:dyDescent="0.2">
      <c r="A32" s="122" t="s">
        <v>95</v>
      </c>
      <c r="B32" s="146" t="s">
        <v>186</v>
      </c>
      <c r="C32" s="135" t="s">
        <v>67</v>
      </c>
      <c r="D32" s="150">
        <v>1</v>
      </c>
      <c r="E32" s="157"/>
      <c r="F32" s="101"/>
      <c r="G32" s="105"/>
      <c r="H32" s="54"/>
      <c r="I32" s="105"/>
      <c r="J32" s="54"/>
      <c r="K32" s="105"/>
      <c r="L32" s="54"/>
      <c r="M32" s="105"/>
      <c r="N32" s="54"/>
      <c r="O32" s="54"/>
    </row>
    <row r="33" spans="1:15" s="163" customFormat="1" x14ac:dyDescent="0.2">
      <c r="A33" s="122" t="s">
        <v>96</v>
      </c>
      <c r="B33" s="146" t="s">
        <v>187</v>
      </c>
      <c r="C33" s="135" t="s">
        <v>67</v>
      </c>
      <c r="D33" s="150">
        <v>1</v>
      </c>
      <c r="E33" s="151"/>
      <c r="F33" s="101"/>
      <c r="G33" s="105"/>
      <c r="H33" s="54"/>
      <c r="I33" s="105"/>
      <c r="J33" s="54"/>
      <c r="K33" s="105"/>
      <c r="L33" s="54"/>
      <c r="M33" s="105"/>
      <c r="N33" s="54"/>
      <c r="O33" s="54"/>
    </row>
    <row r="34" spans="1:15" s="163" customFormat="1" ht="25.5" x14ac:dyDescent="0.2">
      <c r="A34" s="122" t="s">
        <v>97</v>
      </c>
      <c r="B34" s="146" t="s">
        <v>140</v>
      </c>
      <c r="C34" s="135" t="s">
        <v>67</v>
      </c>
      <c r="D34" s="150">
        <v>2</v>
      </c>
      <c r="E34" s="151"/>
      <c r="F34" s="101"/>
      <c r="G34" s="105"/>
      <c r="H34" s="54"/>
      <c r="I34" s="105"/>
      <c r="J34" s="54"/>
      <c r="K34" s="105"/>
      <c r="L34" s="54"/>
      <c r="M34" s="105"/>
      <c r="N34" s="54"/>
      <c r="O34" s="54"/>
    </row>
    <row r="35" spans="1:15" s="163" customFormat="1" ht="25.5" x14ac:dyDescent="0.2">
      <c r="A35" s="122" t="s">
        <v>98</v>
      </c>
      <c r="B35" s="146" t="s">
        <v>141</v>
      </c>
      <c r="C35" s="148" t="s">
        <v>142</v>
      </c>
      <c r="D35" s="150">
        <v>1</v>
      </c>
      <c r="E35" s="171"/>
      <c r="F35" s="172"/>
      <c r="G35" s="154"/>
      <c r="H35" s="153"/>
      <c r="I35" s="105"/>
      <c r="J35" s="54"/>
      <c r="K35" s="105"/>
      <c r="L35" s="54"/>
      <c r="M35" s="105"/>
      <c r="N35" s="54"/>
      <c r="O35" s="54"/>
    </row>
    <row r="36" spans="1:15" s="163" customFormat="1" ht="89.25" x14ac:dyDescent="0.2">
      <c r="A36" s="122" t="s">
        <v>99</v>
      </c>
      <c r="B36" s="147" t="s">
        <v>188</v>
      </c>
      <c r="C36" s="135" t="s">
        <v>61</v>
      </c>
      <c r="D36" s="138">
        <v>1</v>
      </c>
      <c r="E36" s="171"/>
      <c r="F36" s="172"/>
      <c r="G36" s="154"/>
      <c r="H36" s="153"/>
      <c r="I36" s="154"/>
      <c r="J36" s="54"/>
      <c r="K36" s="105"/>
      <c r="L36" s="54"/>
      <c r="M36" s="105"/>
      <c r="N36" s="54"/>
      <c r="O36" s="54"/>
    </row>
    <row r="37" spans="1:15" s="163" customFormat="1" x14ac:dyDescent="0.2">
      <c r="A37" s="122" t="s">
        <v>100</v>
      </c>
      <c r="B37" s="146" t="s">
        <v>117</v>
      </c>
      <c r="C37" s="135" t="s">
        <v>45</v>
      </c>
      <c r="D37" s="127">
        <v>285.39999999999998</v>
      </c>
      <c r="E37" s="151"/>
      <c r="F37" s="101"/>
      <c r="G37" s="105"/>
      <c r="H37" s="54"/>
      <c r="I37" s="105"/>
      <c r="J37" s="54"/>
      <c r="K37" s="105"/>
      <c r="L37" s="54"/>
      <c r="M37" s="105"/>
      <c r="N37" s="54"/>
      <c r="O37" s="54"/>
    </row>
    <row r="38" spans="1:15" s="163" customFormat="1" x14ac:dyDescent="0.2">
      <c r="A38" s="122" t="s">
        <v>101</v>
      </c>
      <c r="B38" s="141" t="s">
        <v>118</v>
      </c>
      <c r="C38" s="135" t="s">
        <v>45</v>
      </c>
      <c r="D38" s="127">
        <v>285.39999999999998</v>
      </c>
      <c r="E38" s="151"/>
      <c r="F38" s="101"/>
      <c r="G38" s="105"/>
      <c r="H38" s="54"/>
      <c r="I38" s="105"/>
      <c r="J38" s="54"/>
      <c r="K38" s="105"/>
      <c r="L38" s="54"/>
      <c r="M38" s="105"/>
      <c r="N38" s="54"/>
      <c r="O38" s="54"/>
    </row>
    <row r="39" spans="1:15" s="163" customFormat="1" ht="51" x14ac:dyDescent="0.2">
      <c r="A39" s="122" t="s">
        <v>102</v>
      </c>
      <c r="B39" s="125" t="s">
        <v>75</v>
      </c>
      <c r="C39" s="135" t="s">
        <v>76</v>
      </c>
      <c r="D39" s="140">
        <v>12</v>
      </c>
      <c r="E39" s="155"/>
      <c r="F39" s="101"/>
      <c r="G39" s="105"/>
      <c r="H39" s="54"/>
      <c r="I39" s="105"/>
      <c r="J39" s="54"/>
      <c r="K39" s="105"/>
      <c r="L39" s="54"/>
      <c r="M39" s="105"/>
      <c r="N39" s="54"/>
      <c r="O39" s="54"/>
    </row>
    <row r="40" spans="1:15" s="36" customFormat="1" x14ac:dyDescent="0.2">
      <c r="A40" s="118"/>
      <c r="B40" s="119"/>
      <c r="C40" s="120"/>
      <c r="D40" s="118"/>
      <c r="E40" s="121"/>
      <c r="F40" s="37"/>
      <c r="G40" s="38"/>
      <c r="H40" s="38"/>
      <c r="I40" s="39"/>
      <c r="J40" s="38"/>
      <c r="K40" s="39"/>
      <c r="L40" s="38"/>
      <c r="M40" s="39"/>
      <c r="N40" s="38"/>
      <c r="O40" s="55"/>
    </row>
    <row r="41" spans="1:15" x14ac:dyDescent="0.2">
      <c r="J41" s="14" t="s">
        <v>38</v>
      </c>
      <c r="K41" s="40">
        <f>SUM(K11:K40)</f>
        <v>0</v>
      </c>
      <c r="L41" s="40">
        <f>SUM(L11:L40)</f>
        <v>0</v>
      </c>
      <c r="M41" s="40">
        <f>SUM(M11:M40)</f>
        <v>0</v>
      </c>
      <c r="N41" s="40">
        <f>SUM(N11:N40)</f>
        <v>0</v>
      </c>
      <c r="O41" s="41">
        <f>SUM(O11:O40)</f>
        <v>0</v>
      </c>
    </row>
    <row r="42" spans="1:15" x14ac:dyDescent="0.2">
      <c r="J42" s="14"/>
      <c r="K42" s="56"/>
      <c r="L42" s="56"/>
      <c r="M42" s="56"/>
      <c r="N42" s="56"/>
      <c r="O42" s="57"/>
    </row>
    <row r="43" spans="1:15" x14ac:dyDescent="0.2">
      <c r="B43" s="42"/>
      <c r="E43" s="43"/>
    </row>
    <row r="44" spans="1:15" x14ac:dyDescent="0.2">
      <c r="E44" s="43"/>
    </row>
  </sheetData>
  <mergeCells count="6">
    <mergeCell ref="K8:O8"/>
    <mergeCell ref="A8:A9"/>
    <mergeCell ref="B8:B9"/>
    <mergeCell ref="C8:C9"/>
    <mergeCell ref="D8:D9"/>
    <mergeCell ref="E8:J8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Header>&amp;C&amp;12LOKĀLĀ TĀME Nr. 3-5
&amp;"Arial,Bold"&amp;USPIEDKANALIZĀCIJA K1S ĀĶU IELĀ.</oddHeader>
    <oddFooter>&amp;C&amp;8&amp;P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B59" sqref="B59"/>
    </sheetView>
  </sheetViews>
  <sheetFormatPr defaultRowHeight="12.75" x14ac:dyDescent="0.2"/>
  <cols>
    <col min="1" max="1" width="5.7109375" style="3" customWidth="1"/>
    <col min="2" max="2" width="36.140625" style="1" customWidth="1"/>
    <col min="3" max="3" width="6" style="2" customWidth="1"/>
    <col min="4" max="4" width="6.85546875" style="3" customWidth="1"/>
    <col min="5" max="5" width="6.28515625" style="3" customWidth="1"/>
    <col min="6" max="6" width="5.85546875" style="4" customWidth="1"/>
    <col min="7" max="7" width="7.28515625" style="5" customWidth="1"/>
    <col min="8" max="8" width="9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ht="14.25" x14ac:dyDescent="0.2">
      <c r="A1" s="45" t="s">
        <v>1</v>
      </c>
      <c r="B1" s="46"/>
      <c r="C1" s="66" t="s">
        <v>145</v>
      </c>
      <c r="D1" s="47"/>
      <c r="E1" s="47"/>
      <c r="F1" s="48"/>
      <c r="G1" s="49"/>
      <c r="H1" s="49"/>
      <c r="I1" s="49"/>
      <c r="J1" s="49"/>
      <c r="K1" s="49"/>
      <c r="L1" s="49"/>
      <c r="M1" s="49"/>
      <c r="N1" s="49"/>
      <c r="O1" s="50"/>
    </row>
    <row r="2" spans="1:16" ht="15" x14ac:dyDescent="0.2">
      <c r="A2" s="45" t="s">
        <v>2</v>
      </c>
      <c r="B2" s="46"/>
      <c r="C2" s="60" t="s">
        <v>40</v>
      </c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50"/>
    </row>
    <row r="3" spans="1:16" ht="15" x14ac:dyDescent="0.2">
      <c r="A3" s="45"/>
      <c r="B3" s="46"/>
      <c r="C3" s="60" t="s">
        <v>41</v>
      </c>
      <c r="D3" s="47"/>
      <c r="E3" s="47"/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1:16" ht="15" x14ac:dyDescent="0.2">
      <c r="A4" s="45" t="s">
        <v>3</v>
      </c>
      <c r="B4" s="46"/>
      <c r="C4" s="60" t="s">
        <v>39</v>
      </c>
      <c r="D4" s="47"/>
      <c r="E4" s="47"/>
      <c r="F4" s="48"/>
      <c r="G4" s="49"/>
      <c r="H4" s="49"/>
      <c r="I4" s="49"/>
      <c r="J4" s="49"/>
      <c r="K4" s="49"/>
      <c r="L4" s="49"/>
      <c r="M4" s="49"/>
      <c r="N4" s="49"/>
      <c r="O4" s="50"/>
    </row>
    <row r="5" spans="1:16" ht="14.25" x14ac:dyDescent="0.2">
      <c r="A5" s="45" t="s">
        <v>4</v>
      </c>
      <c r="B5" s="46"/>
      <c r="C5" s="51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6" ht="14.25" x14ac:dyDescent="0.2">
      <c r="A6" s="45" t="s">
        <v>268</v>
      </c>
      <c r="B6" s="46"/>
      <c r="C6" s="52"/>
      <c r="D6" s="47"/>
      <c r="E6" s="47"/>
      <c r="F6" s="48"/>
      <c r="G6" s="49"/>
      <c r="H6" s="49"/>
      <c r="I6" s="49"/>
      <c r="J6" s="49"/>
      <c r="K6" s="49"/>
      <c r="L6" s="49"/>
      <c r="M6" s="49"/>
      <c r="N6" s="53" t="s">
        <v>27</v>
      </c>
      <c r="O6" s="106">
        <f>O54</f>
        <v>0</v>
      </c>
    </row>
    <row r="7" spans="1:16" ht="14.25" x14ac:dyDescent="0.2">
      <c r="A7" s="10" t="s">
        <v>349</v>
      </c>
      <c r="B7" s="46"/>
      <c r="C7" s="52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50"/>
    </row>
    <row r="8" spans="1:16" ht="20.25" customHeight="1" x14ac:dyDescent="0.2">
      <c r="A8" s="230" t="s">
        <v>5</v>
      </c>
      <c r="B8" s="245" t="s">
        <v>36</v>
      </c>
      <c r="C8" s="243" t="s">
        <v>6</v>
      </c>
      <c r="D8" s="230" t="s">
        <v>7</v>
      </c>
      <c r="E8" s="240" t="s">
        <v>8</v>
      </c>
      <c r="F8" s="240"/>
      <c r="G8" s="240"/>
      <c r="H8" s="240"/>
      <c r="I8" s="240"/>
      <c r="J8" s="242"/>
      <c r="K8" s="241" t="s">
        <v>11</v>
      </c>
      <c r="L8" s="240"/>
      <c r="M8" s="240"/>
      <c r="N8" s="240"/>
      <c r="O8" s="242"/>
      <c r="P8" s="9"/>
    </row>
    <row r="9" spans="1:16" ht="78.75" customHeight="1" x14ac:dyDescent="0.2">
      <c r="A9" s="231"/>
      <c r="B9" s="246"/>
      <c r="C9" s="244"/>
      <c r="D9" s="231"/>
      <c r="E9" s="7" t="s">
        <v>9</v>
      </c>
      <c r="F9" s="7" t="s">
        <v>28</v>
      </c>
      <c r="G9" s="8" t="s">
        <v>29</v>
      </c>
      <c r="H9" s="8" t="s">
        <v>34</v>
      </c>
      <c r="I9" s="8" t="s">
        <v>30</v>
      </c>
      <c r="J9" s="8" t="s">
        <v>31</v>
      </c>
      <c r="K9" s="8" t="s">
        <v>10</v>
      </c>
      <c r="L9" s="8" t="s">
        <v>29</v>
      </c>
      <c r="M9" s="8" t="s">
        <v>34</v>
      </c>
      <c r="N9" s="8" t="s">
        <v>30</v>
      </c>
      <c r="O9" s="8" t="s">
        <v>32</v>
      </c>
    </row>
    <row r="10" spans="1:16" x14ac:dyDescent="0.2">
      <c r="A10" s="16"/>
      <c r="B10" s="31"/>
      <c r="C10" s="32"/>
      <c r="D10" s="24"/>
      <c r="E10" s="33"/>
      <c r="F10" s="28"/>
      <c r="G10" s="30"/>
      <c r="H10" s="30"/>
      <c r="I10" s="34"/>
      <c r="J10" s="30"/>
      <c r="K10" s="34"/>
      <c r="L10" s="30"/>
      <c r="M10" s="34"/>
      <c r="N10" s="30"/>
      <c r="O10" s="35"/>
    </row>
    <row r="11" spans="1:16" s="115" customFormat="1" x14ac:dyDescent="0.2">
      <c r="A11" s="130"/>
      <c r="B11" s="178" t="s">
        <v>207</v>
      </c>
      <c r="C11" s="144"/>
      <c r="D11" s="145"/>
      <c r="E11" s="145"/>
      <c r="F11" s="173"/>
      <c r="G11" s="113"/>
      <c r="H11" s="113"/>
      <c r="I11" s="113"/>
      <c r="J11" s="113"/>
      <c r="K11" s="174"/>
      <c r="L11" s="173"/>
      <c r="M11" s="173"/>
      <c r="N11" s="173"/>
      <c r="O11" s="173"/>
    </row>
    <row r="12" spans="1:16" s="65" customFormat="1" x14ac:dyDescent="0.2">
      <c r="A12" s="130">
        <v>1</v>
      </c>
      <c r="B12" s="178" t="s">
        <v>208</v>
      </c>
      <c r="C12" s="132"/>
      <c r="D12" s="124"/>
      <c r="E12" s="175"/>
      <c r="F12" s="153"/>
      <c r="G12" s="172"/>
      <c r="H12" s="102"/>
      <c r="I12" s="176"/>
      <c r="J12" s="102"/>
      <c r="K12" s="154"/>
      <c r="L12" s="153"/>
      <c r="M12" s="153"/>
      <c r="N12" s="153"/>
      <c r="O12" s="153"/>
    </row>
    <row r="13" spans="1:16" s="65" customFormat="1" ht="38.25" x14ac:dyDescent="0.2">
      <c r="A13" s="122" t="s">
        <v>78</v>
      </c>
      <c r="B13" s="146" t="s">
        <v>269</v>
      </c>
      <c r="C13" s="135" t="s">
        <v>45</v>
      </c>
      <c r="D13" s="197">
        <v>22</v>
      </c>
      <c r="E13" s="157"/>
      <c r="F13" s="101"/>
      <c r="G13" s="101"/>
      <c r="H13" s="153"/>
      <c r="I13" s="105"/>
      <c r="J13" s="54"/>
      <c r="K13" s="105"/>
      <c r="L13" s="54"/>
      <c r="M13" s="105"/>
      <c r="N13" s="54"/>
      <c r="O13" s="54"/>
    </row>
    <row r="14" spans="1:16" s="65" customFormat="1" ht="25.5" x14ac:dyDescent="0.2">
      <c r="A14" s="122" t="s">
        <v>79</v>
      </c>
      <c r="B14" s="198" t="s">
        <v>215</v>
      </c>
      <c r="C14" s="199" t="s">
        <v>45</v>
      </c>
      <c r="D14" s="199">
        <v>5</v>
      </c>
      <c r="E14" s="157"/>
      <c r="F14" s="101"/>
      <c r="G14" s="101"/>
      <c r="H14" s="153"/>
      <c r="I14" s="105"/>
      <c r="J14" s="54"/>
      <c r="K14" s="105"/>
      <c r="L14" s="54"/>
      <c r="M14" s="105"/>
      <c r="N14" s="54"/>
      <c r="O14" s="54"/>
    </row>
    <row r="15" spans="1:16" s="65" customFormat="1" x14ac:dyDescent="0.2">
      <c r="A15" s="122" t="s">
        <v>80</v>
      </c>
      <c r="B15" s="198" t="s">
        <v>218</v>
      </c>
      <c r="C15" s="199" t="s">
        <v>219</v>
      </c>
      <c r="D15" s="199">
        <v>22</v>
      </c>
      <c r="E15" s="152"/>
      <c r="F15" s="101"/>
      <c r="G15" s="105"/>
      <c r="H15" s="153"/>
      <c r="I15" s="154"/>
      <c r="J15" s="54"/>
      <c r="K15" s="105"/>
      <c r="L15" s="54"/>
      <c r="M15" s="105"/>
      <c r="N15" s="54"/>
      <c r="O15" s="54"/>
    </row>
    <row r="16" spans="1:16" s="65" customFormat="1" x14ac:dyDescent="0.2">
      <c r="A16" s="122" t="s">
        <v>81</v>
      </c>
      <c r="B16" s="200" t="s">
        <v>270</v>
      </c>
      <c r="C16" s="201" t="s">
        <v>219</v>
      </c>
      <c r="D16" s="199">
        <v>1</v>
      </c>
      <c r="E16" s="157"/>
      <c r="F16" s="101"/>
      <c r="G16" s="101"/>
      <c r="H16" s="153"/>
      <c r="I16" s="105"/>
      <c r="J16" s="54"/>
      <c r="K16" s="105"/>
      <c r="L16" s="54"/>
      <c r="M16" s="105"/>
      <c r="N16" s="54"/>
      <c r="O16" s="54"/>
    </row>
    <row r="17" spans="1:15" s="65" customFormat="1" ht="25.5" x14ac:dyDescent="0.2">
      <c r="A17" s="122" t="s">
        <v>82</v>
      </c>
      <c r="B17" s="200" t="s">
        <v>271</v>
      </c>
      <c r="C17" s="201" t="s">
        <v>45</v>
      </c>
      <c r="D17" s="199">
        <v>17</v>
      </c>
      <c r="E17" s="157"/>
      <c r="F17" s="101"/>
      <c r="G17" s="101"/>
      <c r="H17" s="153"/>
      <c r="I17" s="105"/>
      <c r="J17" s="54"/>
      <c r="K17" s="105"/>
      <c r="L17" s="54"/>
      <c r="M17" s="105"/>
      <c r="N17" s="54"/>
      <c r="O17" s="54"/>
    </row>
    <row r="18" spans="1:15" s="163" customFormat="1" ht="25.5" x14ac:dyDescent="0.2">
      <c r="A18" s="122" t="s">
        <v>83</v>
      </c>
      <c r="B18" s="200" t="s">
        <v>272</v>
      </c>
      <c r="C18" s="201" t="s">
        <v>45</v>
      </c>
      <c r="D18" s="199">
        <v>5</v>
      </c>
      <c r="E18" s="157"/>
      <c r="F18" s="101"/>
      <c r="G18" s="101"/>
      <c r="H18" s="153"/>
      <c r="I18" s="105"/>
      <c r="J18" s="54"/>
      <c r="K18" s="105"/>
      <c r="L18" s="54"/>
      <c r="M18" s="105"/>
      <c r="N18" s="54"/>
      <c r="O18" s="54"/>
    </row>
    <row r="19" spans="1:15" s="163" customFormat="1" ht="25.5" x14ac:dyDescent="0.2">
      <c r="A19" s="122" t="s">
        <v>84</v>
      </c>
      <c r="B19" s="200" t="s">
        <v>273</v>
      </c>
      <c r="C19" s="201" t="s">
        <v>210</v>
      </c>
      <c r="D19" s="199">
        <v>2</v>
      </c>
      <c r="E19" s="157"/>
      <c r="F19" s="101"/>
      <c r="G19" s="101"/>
      <c r="H19" s="153"/>
      <c r="I19" s="105"/>
      <c r="J19" s="54"/>
      <c r="K19" s="105"/>
      <c r="L19" s="54"/>
      <c r="M19" s="105"/>
      <c r="N19" s="54"/>
      <c r="O19" s="54"/>
    </row>
    <row r="20" spans="1:15" s="163" customFormat="1" ht="38.25" x14ac:dyDescent="0.2">
      <c r="A20" s="122" t="s">
        <v>85</v>
      </c>
      <c r="B20" s="202" t="s">
        <v>274</v>
      </c>
      <c r="C20" s="201" t="s">
        <v>210</v>
      </c>
      <c r="D20" s="199">
        <v>1</v>
      </c>
      <c r="E20" s="157"/>
      <c r="F20" s="101"/>
      <c r="G20" s="101"/>
      <c r="H20" s="153"/>
      <c r="I20" s="105"/>
      <c r="J20" s="54"/>
      <c r="K20" s="105"/>
      <c r="L20" s="54"/>
      <c r="M20" s="105"/>
      <c r="N20" s="54"/>
      <c r="O20" s="54"/>
    </row>
    <row r="21" spans="1:15" s="163" customFormat="1" x14ac:dyDescent="0.2">
      <c r="A21" s="122" t="s">
        <v>86</v>
      </c>
      <c r="B21" s="198" t="s">
        <v>226</v>
      </c>
      <c r="C21" s="199" t="s">
        <v>275</v>
      </c>
      <c r="D21" s="199">
        <v>18</v>
      </c>
      <c r="E21" s="157"/>
      <c r="F21" s="101"/>
      <c r="G21" s="101"/>
      <c r="H21" s="153"/>
      <c r="I21" s="105"/>
      <c r="J21" s="54"/>
      <c r="K21" s="105"/>
      <c r="L21" s="54"/>
      <c r="M21" s="105"/>
      <c r="N21" s="54"/>
      <c r="O21" s="54"/>
    </row>
    <row r="22" spans="1:15" s="163" customFormat="1" x14ac:dyDescent="0.2">
      <c r="A22" s="122" t="s">
        <v>128</v>
      </c>
      <c r="B22" s="198" t="s">
        <v>227</v>
      </c>
      <c r="C22" s="199" t="s">
        <v>275</v>
      </c>
      <c r="D22" s="199">
        <v>1</v>
      </c>
      <c r="E22" s="157"/>
      <c r="F22" s="101"/>
      <c r="G22" s="101"/>
      <c r="H22" s="153"/>
      <c r="I22" s="105"/>
      <c r="J22" s="54"/>
      <c r="K22" s="105"/>
      <c r="L22" s="54"/>
      <c r="M22" s="105"/>
      <c r="N22" s="54"/>
      <c r="O22" s="54"/>
    </row>
    <row r="23" spans="1:15" s="163" customFormat="1" ht="25.5" x14ac:dyDescent="0.2">
      <c r="A23" s="122" t="s">
        <v>177</v>
      </c>
      <c r="B23" s="198" t="s">
        <v>228</v>
      </c>
      <c r="C23" s="199" t="s">
        <v>275</v>
      </c>
      <c r="D23" s="199">
        <v>1</v>
      </c>
      <c r="E23" s="157"/>
      <c r="F23" s="101"/>
      <c r="G23" s="101"/>
      <c r="H23" s="153"/>
      <c r="I23" s="105"/>
      <c r="J23" s="54"/>
      <c r="K23" s="105"/>
      <c r="L23" s="54"/>
      <c r="M23" s="105"/>
      <c r="N23" s="54"/>
      <c r="O23" s="54"/>
    </row>
    <row r="24" spans="1:15" s="164" customFormat="1" ht="25.5" x14ac:dyDescent="0.2">
      <c r="A24" s="122" t="s">
        <v>258</v>
      </c>
      <c r="B24" s="198" t="s">
        <v>276</v>
      </c>
      <c r="C24" s="199" t="s">
        <v>45</v>
      </c>
      <c r="D24" s="199">
        <v>4</v>
      </c>
      <c r="E24" s="157"/>
      <c r="F24" s="101"/>
      <c r="G24" s="101"/>
      <c r="H24" s="153"/>
      <c r="I24" s="105"/>
      <c r="J24" s="54"/>
      <c r="K24" s="105"/>
      <c r="L24" s="54"/>
      <c r="M24" s="105"/>
      <c r="N24" s="54"/>
      <c r="O24" s="54"/>
    </row>
    <row r="25" spans="1:15" s="164" customFormat="1" x14ac:dyDescent="0.2">
      <c r="A25" s="144">
        <v>2</v>
      </c>
      <c r="B25" s="185" t="s">
        <v>256</v>
      </c>
      <c r="C25" s="186"/>
      <c r="D25" s="144"/>
      <c r="E25" s="177"/>
      <c r="F25" s="113"/>
      <c r="G25" s="174"/>
      <c r="H25" s="173"/>
      <c r="I25" s="174"/>
      <c r="J25" s="173"/>
      <c r="K25" s="174"/>
      <c r="L25" s="173"/>
      <c r="M25" s="174"/>
      <c r="N25" s="173"/>
      <c r="O25" s="173"/>
    </row>
    <row r="26" spans="1:15" s="164" customFormat="1" x14ac:dyDescent="0.2">
      <c r="A26" s="135" t="s">
        <v>87</v>
      </c>
      <c r="B26" s="165" t="s">
        <v>277</v>
      </c>
      <c r="C26" s="201" t="s">
        <v>45</v>
      </c>
      <c r="D26" s="201">
        <v>27</v>
      </c>
      <c r="E26" s="157"/>
      <c r="F26" s="101"/>
      <c r="G26" s="101"/>
      <c r="H26" s="153"/>
      <c r="I26" s="105"/>
      <c r="J26" s="54"/>
      <c r="K26" s="105"/>
      <c r="L26" s="54"/>
      <c r="M26" s="105"/>
      <c r="N26" s="54"/>
      <c r="O26" s="54"/>
    </row>
    <row r="27" spans="1:15" s="164" customFormat="1" ht="25.5" x14ac:dyDescent="0.2">
      <c r="A27" s="135" t="s">
        <v>88</v>
      </c>
      <c r="B27" s="165" t="s">
        <v>278</v>
      </c>
      <c r="C27" s="201" t="s">
        <v>275</v>
      </c>
      <c r="D27" s="201">
        <v>2</v>
      </c>
      <c r="E27" s="157"/>
      <c r="F27" s="101"/>
      <c r="G27" s="101"/>
      <c r="H27" s="153"/>
      <c r="I27" s="105"/>
      <c r="J27" s="54"/>
      <c r="K27" s="105"/>
      <c r="L27" s="54"/>
      <c r="M27" s="105"/>
      <c r="N27" s="54"/>
      <c r="O27" s="54"/>
    </row>
    <row r="28" spans="1:15" s="164" customFormat="1" x14ac:dyDescent="0.2">
      <c r="A28" s="135" t="s">
        <v>89</v>
      </c>
      <c r="B28" s="203" t="s">
        <v>279</v>
      </c>
      <c r="C28" s="201" t="s">
        <v>45</v>
      </c>
      <c r="D28" s="204">
        <v>5</v>
      </c>
      <c r="E28" s="157"/>
      <c r="F28" s="101"/>
      <c r="G28" s="101"/>
      <c r="H28" s="153"/>
      <c r="I28" s="105"/>
      <c r="J28" s="54"/>
      <c r="K28" s="105"/>
      <c r="L28" s="54"/>
      <c r="M28" s="105"/>
      <c r="N28" s="54"/>
      <c r="O28" s="54"/>
    </row>
    <row r="29" spans="1:15" s="164" customFormat="1" x14ac:dyDescent="0.2">
      <c r="A29" s="135" t="s">
        <v>90</v>
      </c>
      <c r="B29" s="165" t="s">
        <v>280</v>
      </c>
      <c r="C29" s="201" t="s">
        <v>45</v>
      </c>
      <c r="D29" s="204">
        <v>2</v>
      </c>
      <c r="E29" s="157"/>
      <c r="F29" s="101"/>
      <c r="G29" s="101"/>
      <c r="H29" s="153"/>
      <c r="I29" s="105"/>
      <c r="J29" s="54"/>
      <c r="K29" s="105"/>
      <c r="L29" s="54"/>
      <c r="M29" s="105"/>
      <c r="N29" s="54"/>
      <c r="O29" s="54"/>
    </row>
    <row r="30" spans="1:15" s="164" customFormat="1" ht="25.5" x14ac:dyDescent="0.2">
      <c r="A30" s="135" t="s">
        <v>91</v>
      </c>
      <c r="B30" s="165" t="s">
        <v>281</v>
      </c>
      <c r="C30" s="201" t="s">
        <v>45</v>
      </c>
      <c r="D30" s="204">
        <v>2</v>
      </c>
      <c r="E30" s="157"/>
      <c r="F30" s="101"/>
      <c r="G30" s="101"/>
      <c r="H30" s="153"/>
      <c r="I30" s="105"/>
      <c r="J30" s="54"/>
      <c r="K30" s="105"/>
      <c r="L30" s="54"/>
      <c r="M30" s="105"/>
      <c r="N30" s="54"/>
      <c r="O30" s="54"/>
    </row>
    <row r="31" spans="1:15" s="164" customFormat="1" x14ac:dyDescent="0.2">
      <c r="A31" s="135" t="s">
        <v>92</v>
      </c>
      <c r="B31" s="165" t="s">
        <v>282</v>
      </c>
      <c r="C31" s="201" t="s">
        <v>142</v>
      </c>
      <c r="D31" s="204">
        <v>1</v>
      </c>
      <c r="E31" s="157"/>
      <c r="F31" s="101"/>
      <c r="G31" s="101"/>
      <c r="H31" s="153"/>
      <c r="I31" s="105"/>
      <c r="J31" s="54"/>
      <c r="K31" s="105"/>
      <c r="L31" s="54"/>
      <c r="M31" s="105"/>
      <c r="N31" s="54"/>
      <c r="O31" s="54"/>
    </row>
    <row r="32" spans="1:15" s="164" customFormat="1" x14ac:dyDescent="0.2">
      <c r="A32" s="135" t="s">
        <v>93</v>
      </c>
      <c r="B32" s="203" t="s">
        <v>283</v>
      </c>
      <c r="C32" s="201" t="s">
        <v>210</v>
      </c>
      <c r="D32" s="204">
        <v>1</v>
      </c>
      <c r="E32" s="157"/>
      <c r="F32" s="101"/>
      <c r="G32" s="101"/>
      <c r="H32" s="153"/>
      <c r="I32" s="105"/>
      <c r="J32" s="54"/>
      <c r="K32" s="105"/>
      <c r="L32" s="54"/>
      <c r="M32" s="105"/>
      <c r="N32" s="54"/>
      <c r="O32" s="54"/>
    </row>
    <row r="33" spans="1:15" s="164" customFormat="1" ht="25.5" x14ac:dyDescent="0.2">
      <c r="A33" s="135" t="s">
        <v>94</v>
      </c>
      <c r="B33" s="207" t="s">
        <v>284</v>
      </c>
      <c r="C33" s="201" t="s">
        <v>275</v>
      </c>
      <c r="D33" s="204">
        <v>3</v>
      </c>
      <c r="E33" s="157"/>
      <c r="F33" s="101"/>
      <c r="G33" s="101"/>
      <c r="H33" s="153"/>
      <c r="I33" s="105"/>
      <c r="J33" s="54"/>
      <c r="K33" s="105"/>
      <c r="L33" s="54"/>
      <c r="M33" s="105"/>
      <c r="N33" s="54"/>
      <c r="O33" s="54"/>
    </row>
    <row r="34" spans="1:15" s="164" customFormat="1" x14ac:dyDescent="0.2">
      <c r="A34" s="135" t="s">
        <v>95</v>
      </c>
      <c r="B34" s="203" t="s">
        <v>248</v>
      </c>
      <c r="C34" s="201" t="s">
        <v>285</v>
      </c>
      <c r="D34" s="204">
        <v>30</v>
      </c>
      <c r="E34" s="157"/>
      <c r="F34" s="101"/>
      <c r="G34" s="101"/>
      <c r="H34" s="153"/>
      <c r="I34" s="105"/>
      <c r="J34" s="54"/>
      <c r="K34" s="105"/>
      <c r="L34" s="54"/>
      <c r="M34" s="105"/>
      <c r="N34" s="54"/>
      <c r="O34" s="54"/>
    </row>
    <row r="35" spans="1:15" s="164" customFormat="1" x14ac:dyDescent="0.2">
      <c r="A35" s="135" t="s">
        <v>96</v>
      </c>
      <c r="B35" s="203" t="s">
        <v>251</v>
      </c>
      <c r="C35" s="201" t="s">
        <v>142</v>
      </c>
      <c r="D35" s="204">
        <v>1</v>
      </c>
      <c r="E35" s="157"/>
      <c r="F35" s="101"/>
      <c r="G35" s="101"/>
      <c r="H35" s="153"/>
      <c r="I35" s="105"/>
      <c r="J35" s="54"/>
      <c r="K35" s="105"/>
      <c r="L35" s="54"/>
      <c r="M35" s="105"/>
      <c r="N35" s="54"/>
      <c r="O35" s="54"/>
    </row>
    <row r="36" spans="1:15" s="164" customFormat="1" x14ac:dyDescent="0.2">
      <c r="A36" s="135" t="s">
        <v>97</v>
      </c>
      <c r="B36" s="203" t="s">
        <v>286</v>
      </c>
      <c r="C36" s="201" t="s">
        <v>275</v>
      </c>
      <c r="D36" s="204">
        <v>1</v>
      </c>
      <c r="E36" s="157"/>
      <c r="F36" s="101"/>
      <c r="G36" s="101"/>
      <c r="H36" s="153"/>
      <c r="I36" s="105"/>
      <c r="J36" s="54"/>
      <c r="K36" s="105"/>
      <c r="L36" s="54"/>
      <c r="M36" s="105"/>
      <c r="N36" s="54"/>
      <c r="O36" s="54"/>
    </row>
    <row r="37" spans="1:15" s="164" customFormat="1" x14ac:dyDescent="0.2">
      <c r="A37" s="135" t="s">
        <v>98</v>
      </c>
      <c r="B37" s="203" t="s">
        <v>287</v>
      </c>
      <c r="C37" s="201" t="s">
        <v>275</v>
      </c>
      <c r="D37" s="204">
        <v>3</v>
      </c>
      <c r="E37" s="157"/>
      <c r="F37" s="101"/>
      <c r="G37" s="101"/>
      <c r="H37" s="153"/>
      <c r="I37" s="105"/>
      <c r="J37" s="54"/>
      <c r="K37" s="105"/>
      <c r="L37" s="54"/>
      <c r="M37" s="105"/>
      <c r="N37" s="54"/>
      <c r="O37" s="54"/>
    </row>
    <row r="38" spans="1:15" s="164" customFormat="1" x14ac:dyDescent="0.2">
      <c r="A38" s="135" t="s">
        <v>99</v>
      </c>
      <c r="B38" s="203" t="s">
        <v>288</v>
      </c>
      <c r="C38" s="201" t="s">
        <v>275</v>
      </c>
      <c r="D38" s="204">
        <v>3</v>
      </c>
      <c r="E38" s="157"/>
      <c r="F38" s="101"/>
      <c r="G38" s="101"/>
      <c r="H38" s="153"/>
      <c r="I38" s="105"/>
      <c r="J38" s="54"/>
      <c r="K38" s="105"/>
      <c r="L38" s="54"/>
      <c r="M38" s="105"/>
      <c r="N38" s="54"/>
      <c r="O38" s="54"/>
    </row>
    <row r="39" spans="1:15" s="164" customFormat="1" x14ac:dyDescent="0.2">
      <c r="A39" s="135" t="s">
        <v>100</v>
      </c>
      <c r="B39" s="203" t="s">
        <v>289</v>
      </c>
      <c r="C39" s="201" t="s">
        <v>275</v>
      </c>
      <c r="D39" s="204">
        <v>3</v>
      </c>
      <c r="E39" s="157"/>
      <c r="F39" s="101"/>
      <c r="G39" s="101"/>
      <c r="H39" s="153"/>
      <c r="I39" s="105"/>
      <c r="J39" s="54"/>
      <c r="K39" s="105"/>
      <c r="L39" s="54"/>
      <c r="M39" s="105"/>
      <c r="N39" s="54"/>
      <c r="O39" s="54"/>
    </row>
    <row r="40" spans="1:15" s="164" customFormat="1" x14ac:dyDescent="0.2">
      <c r="A40" s="135" t="s">
        <v>101</v>
      </c>
      <c r="B40" s="203" t="s">
        <v>290</v>
      </c>
      <c r="C40" s="201" t="s">
        <v>275</v>
      </c>
      <c r="D40" s="204">
        <v>3</v>
      </c>
      <c r="E40" s="157"/>
      <c r="F40" s="101"/>
      <c r="G40" s="101"/>
      <c r="H40" s="153"/>
      <c r="I40" s="105"/>
      <c r="J40" s="54"/>
      <c r="K40" s="105"/>
      <c r="L40" s="54"/>
      <c r="M40" s="105"/>
      <c r="N40" s="54"/>
      <c r="O40" s="54"/>
    </row>
    <row r="41" spans="1:15" s="164" customFormat="1" x14ac:dyDescent="0.2">
      <c r="A41" s="135" t="s">
        <v>102</v>
      </c>
      <c r="B41" s="203" t="s">
        <v>291</v>
      </c>
      <c r="C41" s="201" t="s">
        <v>275</v>
      </c>
      <c r="D41" s="204">
        <v>6</v>
      </c>
      <c r="E41" s="157"/>
      <c r="F41" s="101"/>
      <c r="G41" s="101"/>
      <c r="H41" s="153"/>
      <c r="I41" s="105"/>
      <c r="J41" s="54"/>
      <c r="K41" s="105"/>
      <c r="L41" s="54"/>
      <c r="M41" s="105"/>
      <c r="N41" s="54"/>
      <c r="O41" s="54"/>
    </row>
    <row r="42" spans="1:15" s="164" customFormat="1" x14ac:dyDescent="0.2">
      <c r="A42" s="135" t="s">
        <v>103</v>
      </c>
      <c r="B42" s="203" t="s">
        <v>240</v>
      </c>
      <c r="C42" s="201" t="s">
        <v>275</v>
      </c>
      <c r="D42" s="204">
        <v>1</v>
      </c>
      <c r="E42" s="157"/>
      <c r="F42" s="101"/>
      <c r="G42" s="101"/>
      <c r="H42" s="153"/>
      <c r="I42" s="105"/>
      <c r="J42" s="54"/>
      <c r="K42" s="105"/>
      <c r="L42" s="54"/>
      <c r="M42" s="105"/>
      <c r="N42" s="54"/>
      <c r="O42" s="54"/>
    </row>
    <row r="43" spans="1:15" s="164" customFormat="1" x14ac:dyDescent="0.2">
      <c r="A43" s="135" t="s">
        <v>129</v>
      </c>
      <c r="B43" s="203" t="s">
        <v>292</v>
      </c>
      <c r="C43" s="201" t="s">
        <v>275</v>
      </c>
      <c r="D43" s="204">
        <v>1</v>
      </c>
      <c r="E43" s="157"/>
      <c r="F43" s="101"/>
      <c r="G43" s="101"/>
      <c r="H43" s="153"/>
      <c r="I43" s="105"/>
      <c r="J43" s="54"/>
      <c r="K43" s="105"/>
      <c r="L43" s="54"/>
      <c r="M43" s="105"/>
      <c r="N43" s="54"/>
      <c r="O43" s="54"/>
    </row>
    <row r="44" spans="1:15" s="164" customFormat="1" ht="14.25" x14ac:dyDescent="0.2">
      <c r="A44" s="135" t="s">
        <v>130</v>
      </c>
      <c r="B44" s="203" t="s">
        <v>293</v>
      </c>
      <c r="C44" s="201" t="s">
        <v>275</v>
      </c>
      <c r="D44" s="204">
        <v>2</v>
      </c>
      <c r="E44" s="157"/>
      <c r="F44" s="101"/>
      <c r="G44" s="101"/>
      <c r="H44" s="153"/>
      <c r="I44" s="105"/>
      <c r="J44" s="54"/>
      <c r="K44" s="105"/>
      <c r="L44" s="54"/>
      <c r="M44" s="105"/>
      <c r="N44" s="54"/>
      <c r="O44" s="54"/>
    </row>
    <row r="45" spans="1:15" s="164" customFormat="1" x14ac:dyDescent="0.2">
      <c r="A45" s="135" t="s">
        <v>131</v>
      </c>
      <c r="B45" s="203" t="s">
        <v>294</v>
      </c>
      <c r="C45" s="201" t="s">
        <v>275</v>
      </c>
      <c r="D45" s="204">
        <v>2</v>
      </c>
      <c r="E45" s="157"/>
      <c r="F45" s="101"/>
      <c r="G45" s="101"/>
      <c r="H45" s="153"/>
      <c r="I45" s="105"/>
      <c r="J45" s="54"/>
      <c r="K45" s="105"/>
      <c r="L45" s="54"/>
      <c r="M45" s="105"/>
      <c r="N45" s="54"/>
      <c r="O45" s="54"/>
    </row>
    <row r="46" spans="1:15" s="164" customFormat="1" x14ac:dyDescent="0.2">
      <c r="A46" s="135" t="s">
        <v>132</v>
      </c>
      <c r="B46" s="203" t="s">
        <v>295</v>
      </c>
      <c r="C46" s="201" t="s">
        <v>45</v>
      </c>
      <c r="D46" s="204">
        <v>2</v>
      </c>
      <c r="E46" s="157"/>
      <c r="F46" s="101"/>
      <c r="G46" s="101"/>
      <c r="H46" s="153"/>
      <c r="I46" s="105"/>
      <c r="J46" s="54"/>
      <c r="K46" s="105"/>
      <c r="L46" s="54"/>
      <c r="M46" s="105"/>
      <c r="N46" s="54"/>
      <c r="O46" s="54"/>
    </row>
    <row r="47" spans="1:15" s="164" customFormat="1" x14ac:dyDescent="0.2">
      <c r="A47" s="135" t="s">
        <v>133</v>
      </c>
      <c r="B47" s="203" t="s">
        <v>296</v>
      </c>
      <c r="C47" s="201" t="s">
        <v>45</v>
      </c>
      <c r="D47" s="204">
        <v>22</v>
      </c>
      <c r="E47" s="157"/>
      <c r="F47" s="101"/>
      <c r="G47" s="101"/>
      <c r="H47" s="153"/>
      <c r="I47" s="105"/>
      <c r="J47" s="54"/>
      <c r="K47" s="105"/>
      <c r="L47" s="54"/>
      <c r="M47" s="105"/>
      <c r="N47" s="54"/>
      <c r="O47" s="54"/>
    </row>
    <row r="48" spans="1:15" s="164" customFormat="1" x14ac:dyDescent="0.2">
      <c r="A48" s="107"/>
      <c r="B48" s="193" t="s">
        <v>297</v>
      </c>
      <c r="C48" s="194"/>
      <c r="D48" s="195"/>
      <c r="E48" s="109"/>
      <c r="F48" s="113"/>
      <c r="G48" s="174"/>
      <c r="H48" s="173"/>
      <c r="I48" s="174"/>
      <c r="J48" s="173"/>
      <c r="K48" s="174"/>
      <c r="L48" s="173"/>
      <c r="M48" s="174"/>
      <c r="N48" s="173"/>
      <c r="O48" s="173"/>
    </row>
    <row r="49" spans="1:15" s="164" customFormat="1" x14ac:dyDescent="0.2">
      <c r="A49" s="122">
        <v>3</v>
      </c>
      <c r="B49" s="189" t="s">
        <v>208</v>
      </c>
      <c r="C49" s="190"/>
      <c r="D49" s="190"/>
      <c r="E49" s="124"/>
      <c r="F49" s="172"/>
      <c r="G49" s="154"/>
      <c r="H49" s="153"/>
      <c r="I49" s="154"/>
      <c r="J49" s="153"/>
      <c r="K49" s="154"/>
      <c r="L49" s="153"/>
      <c r="M49" s="154"/>
      <c r="N49" s="153"/>
      <c r="O49" s="153"/>
    </row>
    <row r="50" spans="1:15" s="164" customFormat="1" x14ac:dyDescent="0.2">
      <c r="A50" s="122" t="s">
        <v>263</v>
      </c>
      <c r="B50" s="187" t="s">
        <v>252</v>
      </c>
      <c r="C50" s="188" t="s">
        <v>45</v>
      </c>
      <c r="D50" s="196" t="s">
        <v>250</v>
      </c>
      <c r="E50" s="157"/>
      <c r="F50" s="101"/>
      <c r="G50" s="101"/>
      <c r="H50" s="153"/>
      <c r="I50" s="105"/>
      <c r="J50" s="54"/>
      <c r="K50" s="105"/>
      <c r="L50" s="54"/>
      <c r="M50" s="105"/>
      <c r="N50" s="54"/>
      <c r="O50" s="54"/>
    </row>
    <row r="51" spans="1:15" s="164" customFormat="1" x14ac:dyDescent="0.2">
      <c r="A51" s="122" t="s">
        <v>264</v>
      </c>
      <c r="B51" s="187" t="s">
        <v>253</v>
      </c>
      <c r="C51" s="188" t="s">
        <v>45</v>
      </c>
      <c r="D51" s="196" t="s">
        <v>250</v>
      </c>
      <c r="E51" s="157"/>
      <c r="F51" s="101"/>
      <c r="G51" s="101"/>
      <c r="H51" s="153"/>
      <c r="I51" s="105"/>
      <c r="J51" s="54"/>
      <c r="K51" s="105"/>
      <c r="L51" s="54"/>
      <c r="M51" s="105"/>
      <c r="N51" s="54"/>
      <c r="O51" s="54"/>
    </row>
    <row r="52" spans="1:15" s="164" customFormat="1" x14ac:dyDescent="0.2">
      <c r="A52" s="122" t="s">
        <v>265</v>
      </c>
      <c r="B52" s="187" t="s">
        <v>254</v>
      </c>
      <c r="C52" s="188" t="s">
        <v>255</v>
      </c>
      <c r="D52" s="188">
        <v>1</v>
      </c>
      <c r="E52" s="157"/>
      <c r="F52" s="101"/>
      <c r="G52" s="101"/>
      <c r="H52" s="153"/>
      <c r="I52" s="105"/>
      <c r="J52" s="54"/>
      <c r="K52" s="105"/>
      <c r="L52" s="54"/>
      <c r="M52" s="105"/>
      <c r="N52" s="54"/>
      <c r="O52" s="54"/>
    </row>
    <row r="53" spans="1:15" s="36" customFormat="1" x14ac:dyDescent="0.2">
      <c r="A53" s="118"/>
      <c r="B53" s="119"/>
      <c r="C53" s="120"/>
      <c r="D53" s="118"/>
      <c r="E53" s="121"/>
      <c r="F53" s="37"/>
      <c r="G53" s="38"/>
      <c r="H53" s="38"/>
      <c r="I53" s="39"/>
      <c r="J53" s="38"/>
      <c r="K53" s="39"/>
      <c r="L53" s="38"/>
      <c r="M53" s="39"/>
      <c r="N53" s="38"/>
      <c r="O53" s="55"/>
    </row>
    <row r="54" spans="1:15" x14ac:dyDescent="0.2">
      <c r="J54" s="14" t="s">
        <v>38</v>
      </c>
      <c r="K54" s="40">
        <f>SUM(K11:K53)</f>
        <v>0</v>
      </c>
      <c r="L54" s="40">
        <f>SUM(L11:L53)</f>
        <v>0</v>
      </c>
      <c r="M54" s="40">
        <f>SUM(M11:M53)</f>
        <v>0</v>
      </c>
      <c r="N54" s="40">
        <f>SUM(N11:N53)</f>
        <v>0</v>
      </c>
      <c r="O54" s="41">
        <f>SUM(O11:O53)</f>
        <v>0</v>
      </c>
    </row>
    <row r="55" spans="1:15" x14ac:dyDescent="0.2">
      <c r="J55" s="14"/>
      <c r="K55" s="56"/>
      <c r="L55" s="56"/>
      <c r="M55" s="56"/>
      <c r="N55" s="56"/>
      <c r="O55" s="57"/>
    </row>
    <row r="56" spans="1:15" x14ac:dyDescent="0.2">
      <c r="B56" s="42"/>
      <c r="E56" s="43"/>
    </row>
    <row r="57" spans="1:15" x14ac:dyDescent="0.2">
      <c r="E57" s="43"/>
    </row>
  </sheetData>
  <mergeCells count="6">
    <mergeCell ref="K8:O8"/>
    <mergeCell ref="A8:A9"/>
    <mergeCell ref="B8:B9"/>
    <mergeCell ref="C8:C9"/>
    <mergeCell ref="D8:D9"/>
    <mergeCell ref="E8:J8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Header>&amp;C&amp;12LOKĀLĀ TĀME Nr. 3-6
&amp;"Arial,Bold"&amp;UELEKTROAPGĀDE KSS ĀĶU IELĀ.</oddHeader>
    <oddFooter>&amp;C&amp;8&amp;P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Normal="100" workbookViewId="0">
      <selection activeCell="B44" sqref="B44"/>
    </sheetView>
  </sheetViews>
  <sheetFormatPr defaultRowHeight="12.75" x14ac:dyDescent="0.2"/>
  <cols>
    <col min="1" max="1" width="5.7109375" style="3" customWidth="1"/>
    <col min="2" max="2" width="39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ht="14.25" x14ac:dyDescent="0.2">
      <c r="A1" s="45" t="s">
        <v>1</v>
      </c>
      <c r="B1" s="46"/>
      <c r="C1" s="66" t="s">
        <v>145</v>
      </c>
      <c r="D1" s="47"/>
      <c r="E1" s="47"/>
      <c r="F1" s="48"/>
      <c r="G1" s="49"/>
      <c r="H1" s="49"/>
      <c r="I1" s="49"/>
      <c r="J1" s="49"/>
      <c r="K1" s="49"/>
      <c r="L1" s="49"/>
      <c r="M1" s="49"/>
      <c r="N1" s="49"/>
      <c r="O1" s="50"/>
    </row>
    <row r="2" spans="1:16" ht="15" x14ac:dyDescent="0.2">
      <c r="A2" s="45" t="s">
        <v>2</v>
      </c>
      <c r="B2" s="46"/>
      <c r="C2" s="60" t="s">
        <v>40</v>
      </c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50"/>
    </row>
    <row r="3" spans="1:16" ht="15" x14ac:dyDescent="0.2">
      <c r="A3" s="45"/>
      <c r="B3" s="46"/>
      <c r="C3" s="60" t="s">
        <v>41</v>
      </c>
      <c r="D3" s="47"/>
      <c r="E3" s="47"/>
      <c r="F3" s="48"/>
      <c r="G3" s="49"/>
      <c r="H3" s="49"/>
      <c r="I3" s="49"/>
      <c r="J3" s="49"/>
      <c r="K3" s="49"/>
      <c r="L3" s="49"/>
      <c r="M3" s="49"/>
      <c r="N3" s="49"/>
      <c r="O3" s="50"/>
    </row>
    <row r="4" spans="1:16" ht="15" x14ac:dyDescent="0.2">
      <c r="A4" s="45" t="s">
        <v>3</v>
      </c>
      <c r="B4" s="46"/>
      <c r="C4" s="60" t="s">
        <v>39</v>
      </c>
      <c r="D4" s="47"/>
      <c r="E4" s="47"/>
      <c r="F4" s="48"/>
      <c r="G4" s="49"/>
      <c r="H4" s="49"/>
      <c r="I4" s="49"/>
      <c r="J4" s="49"/>
      <c r="K4" s="49"/>
      <c r="L4" s="49"/>
      <c r="M4" s="49"/>
      <c r="N4" s="49"/>
      <c r="O4" s="50"/>
    </row>
    <row r="5" spans="1:16" ht="14.25" x14ac:dyDescent="0.2">
      <c r="A5" s="45" t="s">
        <v>4</v>
      </c>
      <c r="B5" s="46"/>
      <c r="C5" s="51"/>
      <c r="D5" s="47"/>
      <c r="E5" s="47"/>
      <c r="F5" s="48"/>
      <c r="G5" s="49"/>
      <c r="H5" s="49"/>
      <c r="I5" s="49"/>
      <c r="J5" s="49"/>
      <c r="K5" s="49"/>
      <c r="L5" s="49"/>
      <c r="M5" s="49"/>
      <c r="N5" s="49"/>
      <c r="O5" s="50"/>
    </row>
    <row r="6" spans="1:16" ht="14.25" x14ac:dyDescent="0.2">
      <c r="A6" s="45" t="s">
        <v>42</v>
      </c>
      <c r="B6" s="46"/>
      <c r="C6" s="52"/>
      <c r="D6" s="47"/>
      <c r="E6" s="47"/>
      <c r="F6" s="48"/>
      <c r="G6" s="49"/>
      <c r="H6" s="49"/>
      <c r="I6" s="49"/>
      <c r="J6" s="49"/>
      <c r="K6" s="49"/>
      <c r="L6" s="49"/>
      <c r="M6" s="49"/>
      <c r="N6" s="53" t="s">
        <v>27</v>
      </c>
      <c r="O6" s="106">
        <f>O39</f>
        <v>0</v>
      </c>
    </row>
    <row r="7" spans="1:16" ht="14.25" x14ac:dyDescent="0.2">
      <c r="A7" s="10" t="s">
        <v>349</v>
      </c>
      <c r="B7" s="46"/>
      <c r="C7" s="52"/>
      <c r="D7" s="47"/>
      <c r="E7" s="47"/>
      <c r="F7" s="48"/>
      <c r="G7" s="49"/>
      <c r="H7" s="49"/>
      <c r="I7" s="49"/>
      <c r="J7" s="49"/>
      <c r="K7" s="49"/>
      <c r="L7" s="49"/>
      <c r="M7" s="49"/>
      <c r="N7" s="49"/>
      <c r="O7" s="50"/>
    </row>
    <row r="8" spans="1:16" ht="20.25" customHeight="1" x14ac:dyDescent="0.2">
      <c r="A8" s="230" t="s">
        <v>5</v>
      </c>
      <c r="B8" s="245" t="s">
        <v>36</v>
      </c>
      <c r="C8" s="243" t="s">
        <v>6</v>
      </c>
      <c r="D8" s="230" t="s">
        <v>7</v>
      </c>
      <c r="E8" s="240" t="s">
        <v>8</v>
      </c>
      <c r="F8" s="240"/>
      <c r="G8" s="240"/>
      <c r="H8" s="240"/>
      <c r="I8" s="240"/>
      <c r="J8" s="242"/>
      <c r="K8" s="241" t="s">
        <v>11</v>
      </c>
      <c r="L8" s="240"/>
      <c r="M8" s="240"/>
      <c r="N8" s="240"/>
      <c r="O8" s="242"/>
      <c r="P8" s="9"/>
    </row>
    <row r="9" spans="1:16" ht="78.75" customHeight="1" x14ac:dyDescent="0.2">
      <c r="A9" s="231"/>
      <c r="B9" s="246"/>
      <c r="C9" s="244"/>
      <c r="D9" s="231"/>
      <c r="E9" s="7" t="s">
        <v>9</v>
      </c>
      <c r="F9" s="7" t="s">
        <v>28</v>
      </c>
      <c r="G9" s="8" t="s">
        <v>29</v>
      </c>
      <c r="H9" s="8" t="s">
        <v>34</v>
      </c>
      <c r="I9" s="8" t="s">
        <v>30</v>
      </c>
      <c r="J9" s="8" t="s">
        <v>31</v>
      </c>
      <c r="K9" s="8" t="s">
        <v>10</v>
      </c>
      <c r="L9" s="8" t="s">
        <v>29</v>
      </c>
      <c r="M9" s="8" t="s">
        <v>34</v>
      </c>
      <c r="N9" s="8" t="s">
        <v>30</v>
      </c>
      <c r="O9" s="8" t="s">
        <v>32</v>
      </c>
    </row>
    <row r="10" spans="1:16" x14ac:dyDescent="0.2">
      <c r="A10" s="16"/>
      <c r="B10" s="31"/>
      <c r="C10" s="32"/>
      <c r="D10" s="24"/>
      <c r="E10" s="33"/>
      <c r="F10" s="28"/>
      <c r="G10" s="30"/>
      <c r="H10" s="30"/>
      <c r="I10" s="34"/>
      <c r="J10" s="30"/>
      <c r="K10" s="34"/>
      <c r="L10" s="30"/>
      <c r="M10" s="34"/>
      <c r="N10" s="30"/>
      <c r="O10" s="35"/>
    </row>
    <row r="11" spans="1:16" s="115" customFormat="1" x14ac:dyDescent="0.2">
      <c r="A11" s="107"/>
      <c r="B11" s="116" t="s">
        <v>193</v>
      </c>
      <c r="C11" s="108"/>
      <c r="D11" s="109"/>
      <c r="E11" s="110"/>
      <c r="F11" s="111"/>
      <c r="G11" s="112"/>
      <c r="H11" s="113"/>
      <c r="I11" s="112"/>
      <c r="J11" s="112"/>
      <c r="K11" s="114"/>
      <c r="L11" s="111"/>
      <c r="M11" s="111"/>
      <c r="N11" s="111"/>
      <c r="O11" s="111"/>
    </row>
    <row r="12" spans="1:16" s="65" customFormat="1" ht="25.5" x14ac:dyDescent="0.2">
      <c r="A12" s="130">
        <v>1</v>
      </c>
      <c r="B12" s="123" t="s">
        <v>43</v>
      </c>
      <c r="C12" s="132"/>
      <c r="D12" s="124"/>
      <c r="E12" s="100"/>
      <c r="F12" s="54"/>
      <c r="G12" s="101"/>
      <c r="H12" s="102"/>
      <c r="I12" s="103"/>
      <c r="J12" s="104"/>
      <c r="K12" s="105"/>
      <c r="L12" s="54"/>
      <c r="M12" s="54"/>
      <c r="N12" s="54"/>
      <c r="O12" s="54"/>
    </row>
    <row r="13" spans="1:16" s="65" customFormat="1" ht="38.25" x14ac:dyDescent="0.2">
      <c r="A13" s="122" t="s">
        <v>78</v>
      </c>
      <c r="B13" s="125" t="s">
        <v>120</v>
      </c>
      <c r="C13" s="126" t="s">
        <v>45</v>
      </c>
      <c r="D13" s="127">
        <v>288.5</v>
      </c>
      <c r="E13" s="151"/>
      <c r="F13" s="101"/>
      <c r="G13" s="105"/>
      <c r="H13" s="54"/>
      <c r="I13" s="105"/>
      <c r="J13" s="54"/>
      <c r="K13" s="105"/>
      <c r="L13" s="54"/>
      <c r="M13" s="105"/>
      <c r="N13" s="54"/>
      <c r="O13" s="54"/>
    </row>
    <row r="14" spans="1:16" ht="25.5" x14ac:dyDescent="0.2">
      <c r="A14" s="122" t="s">
        <v>79</v>
      </c>
      <c r="B14" s="125" t="s">
        <v>49</v>
      </c>
      <c r="C14" s="126" t="s">
        <v>47</v>
      </c>
      <c r="D14" s="128">
        <v>495</v>
      </c>
      <c r="E14" s="152"/>
      <c r="F14" s="153"/>
      <c r="G14" s="105"/>
      <c r="H14" s="153"/>
      <c r="I14" s="154"/>
      <c r="J14" s="54"/>
      <c r="K14" s="105"/>
      <c r="L14" s="54"/>
      <c r="M14" s="105"/>
      <c r="N14" s="54"/>
      <c r="O14" s="54"/>
    </row>
    <row r="15" spans="1:16" ht="38.25" x14ac:dyDescent="0.2">
      <c r="A15" s="122" t="s">
        <v>80</v>
      </c>
      <c r="B15" s="129" t="s">
        <v>50</v>
      </c>
      <c r="C15" s="126" t="s">
        <v>47</v>
      </c>
      <c r="D15" s="128">
        <v>84</v>
      </c>
      <c r="E15" s="151"/>
      <c r="F15" s="101"/>
      <c r="G15" s="105"/>
      <c r="H15" s="54"/>
      <c r="I15" s="105"/>
      <c r="J15" s="54"/>
      <c r="K15" s="105"/>
      <c r="L15" s="54"/>
      <c r="M15" s="105"/>
      <c r="N15" s="54"/>
      <c r="O15" s="54"/>
    </row>
    <row r="16" spans="1:16" ht="63.75" x14ac:dyDescent="0.2">
      <c r="A16" s="122" t="s">
        <v>81</v>
      </c>
      <c r="B16" s="125" t="s">
        <v>51</v>
      </c>
      <c r="C16" s="126" t="s">
        <v>45</v>
      </c>
      <c r="D16" s="128">
        <v>86.9</v>
      </c>
      <c r="E16" s="155"/>
      <c r="F16" s="153"/>
      <c r="G16" s="105"/>
      <c r="H16" s="54"/>
      <c r="I16" s="105"/>
      <c r="J16" s="54"/>
      <c r="K16" s="105"/>
      <c r="L16" s="54"/>
      <c r="M16" s="105"/>
      <c r="N16" s="54"/>
      <c r="O16" s="54"/>
    </row>
    <row r="17" spans="1:15" ht="25.5" x14ac:dyDescent="0.2">
      <c r="A17" s="122" t="s">
        <v>82</v>
      </c>
      <c r="B17" s="125" t="s">
        <v>52</v>
      </c>
      <c r="C17" s="126" t="s">
        <v>53</v>
      </c>
      <c r="D17" s="128">
        <v>43.5</v>
      </c>
      <c r="E17" s="156"/>
      <c r="F17" s="153"/>
      <c r="G17" s="105"/>
      <c r="H17" s="54"/>
      <c r="I17" s="105"/>
      <c r="J17" s="54"/>
      <c r="K17" s="105"/>
      <c r="L17" s="54"/>
      <c r="M17" s="105"/>
      <c r="N17" s="54"/>
      <c r="O17" s="54"/>
    </row>
    <row r="18" spans="1:15" ht="25.5" x14ac:dyDescent="0.2">
      <c r="A18" s="122" t="s">
        <v>83</v>
      </c>
      <c r="B18" s="125" t="s">
        <v>122</v>
      </c>
      <c r="C18" s="126" t="s">
        <v>53</v>
      </c>
      <c r="D18" s="128">
        <v>60</v>
      </c>
      <c r="E18" s="156"/>
      <c r="F18" s="153"/>
      <c r="G18" s="105"/>
      <c r="H18" s="54"/>
      <c r="I18" s="105"/>
      <c r="J18" s="54"/>
      <c r="K18" s="105"/>
      <c r="L18" s="54"/>
      <c r="M18" s="105"/>
      <c r="N18" s="54"/>
      <c r="O18" s="54"/>
    </row>
    <row r="19" spans="1:15" x14ac:dyDescent="0.2">
      <c r="A19" s="122" t="s">
        <v>84</v>
      </c>
      <c r="B19" s="125" t="s">
        <v>55</v>
      </c>
      <c r="C19" s="126" t="s">
        <v>45</v>
      </c>
      <c r="D19" s="128">
        <v>125.6</v>
      </c>
      <c r="E19" s="64"/>
      <c r="F19" s="153"/>
      <c r="G19" s="105"/>
      <c r="H19" s="153"/>
      <c r="I19" s="105"/>
      <c r="J19" s="54"/>
      <c r="K19" s="105"/>
      <c r="L19" s="54"/>
      <c r="M19" s="105"/>
      <c r="N19" s="54"/>
      <c r="O19" s="54"/>
    </row>
    <row r="20" spans="1:15" s="89" customFormat="1" x14ac:dyDescent="0.2">
      <c r="A20" s="130">
        <v>2</v>
      </c>
      <c r="B20" s="117" t="s">
        <v>56</v>
      </c>
      <c r="C20" s="144"/>
      <c r="D20" s="110"/>
      <c r="E20" s="110"/>
      <c r="F20" s="111"/>
      <c r="G20" s="112"/>
      <c r="H20" s="113"/>
      <c r="I20" s="112"/>
      <c r="J20" s="112"/>
      <c r="K20" s="114"/>
      <c r="L20" s="111"/>
      <c r="M20" s="111"/>
      <c r="N20" s="111"/>
      <c r="O20" s="111"/>
    </row>
    <row r="21" spans="1:15" ht="51" x14ac:dyDescent="0.2">
      <c r="A21" s="122" t="s">
        <v>87</v>
      </c>
      <c r="B21" s="131" t="s">
        <v>58</v>
      </c>
      <c r="C21" s="132" t="s">
        <v>45</v>
      </c>
      <c r="D21" s="133">
        <v>157.30000000000001</v>
      </c>
      <c r="E21" s="157"/>
      <c r="F21" s="101"/>
      <c r="G21" s="101"/>
      <c r="H21" s="153"/>
      <c r="I21" s="105"/>
      <c r="J21" s="54"/>
      <c r="K21" s="105"/>
      <c r="L21" s="54"/>
      <c r="M21" s="105"/>
      <c r="N21" s="54"/>
      <c r="O21" s="54"/>
    </row>
    <row r="22" spans="1:15" ht="51" x14ac:dyDescent="0.2">
      <c r="A22" s="122" t="s">
        <v>88</v>
      </c>
      <c r="B22" s="131" t="s">
        <v>123</v>
      </c>
      <c r="C22" s="132" t="s">
        <v>45</v>
      </c>
      <c r="D22" s="133">
        <v>67.2</v>
      </c>
      <c r="E22" s="157"/>
      <c r="F22" s="101"/>
      <c r="G22" s="101"/>
      <c r="H22" s="153"/>
      <c r="I22" s="105"/>
      <c r="J22" s="54"/>
      <c r="K22" s="105"/>
      <c r="L22" s="54"/>
      <c r="M22" s="105"/>
      <c r="N22" s="54"/>
      <c r="O22" s="54"/>
    </row>
    <row r="23" spans="1:15" ht="51" x14ac:dyDescent="0.2">
      <c r="A23" s="122" t="s">
        <v>89</v>
      </c>
      <c r="B23" s="131" t="s">
        <v>124</v>
      </c>
      <c r="C23" s="132" t="s">
        <v>45</v>
      </c>
      <c r="D23" s="133">
        <v>19.7</v>
      </c>
      <c r="E23" s="157"/>
      <c r="F23" s="101"/>
      <c r="G23" s="101"/>
      <c r="H23" s="153"/>
      <c r="I23" s="105"/>
      <c r="J23" s="54"/>
      <c r="K23" s="105"/>
      <c r="L23" s="54"/>
      <c r="M23" s="105"/>
      <c r="N23" s="54"/>
      <c r="O23" s="54"/>
    </row>
    <row r="24" spans="1:15" ht="51" x14ac:dyDescent="0.2">
      <c r="A24" s="122" t="s">
        <v>90</v>
      </c>
      <c r="B24" s="134" t="s">
        <v>189</v>
      </c>
      <c r="C24" s="135" t="s">
        <v>61</v>
      </c>
      <c r="D24" s="136">
        <v>4</v>
      </c>
      <c r="E24" s="155"/>
      <c r="F24" s="101"/>
      <c r="G24" s="105"/>
      <c r="H24" s="153"/>
      <c r="I24" s="105"/>
      <c r="J24" s="54"/>
      <c r="K24" s="105"/>
      <c r="L24" s="54"/>
      <c r="M24" s="105"/>
      <c r="N24" s="54"/>
      <c r="O24" s="54"/>
    </row>
    <row r="25" spans="1:15" ht="63.75" x14ac:dyDescent="0.2">
      <c r="A25" s="122" t="s">
        <v>91</v>
      </c>
      <c r="B25" s="134" t="s">
        <v>190</v>
      </c>
      <c r="C25" s="135" t="s">
        <v>61</v>
      </c>
      <c r="D25" s="136">
        <v>7</v>
      </c>
      <c r="E25" s="155"/>
      <c r="F25" s="101"/>
      <c r="G25" s="105"/>
      <c r="H25" s="153"/>
      <c r="I25" s="105"/>
      <c r="J25" s="54"/>
      <c r="K25" s="105"/>
      <c r="L25" s="54"/>
      <c r="M25" s="105"/>
      <c r="N25" s="54"/>
      <c r="O25" s="54"/>
    </row>
    <row r="26" spans="1:15" ht="76.5" x14ac:dyDescent="0.2">
      <c r="A26" s="122" t="s">
        <v>92</v>
      </c>
      <c r="B26" s="134" t="s">
        <v>191</v>
      </c>
      <c r="C26" s="135" t="s">
        <v>61</v>
      </c>
      <c r="D26" s="136">
        <v>2</v>
      </c>
      <c r="E26" s="155"/>
      <c r="F26" s="54"/>
      <c r="G26" s="105"/>
      <c r="H26" s="54"/>
      <c r="I26" s="105"/>
      <c r="J26" s="54"/>
      <c r="K26" s="154"/>
      <c r="L26" s="153"/>
      <c r="M26" s="153"/>
      <c r="N26" s="153"/>
      <c r="O26" s="153"/>
    </row>
    <row r="27" spans="1:15" ht="76.5" x14ac:dyDescent="0.2">
      <c r="A27" s="122" t="s">
        <v>93</v>
      </c>
      <c r="B27" s="134" t="s">
        <v>192</v>
      </c>
      <c r="C27" s="135" t="s">
        <v>61</v>
      </c>
      <c r="D27" s="136">
        <v>1</v>
      </c>
      <c r="E27" s="155"/>
      <c r="F27" s="54"/>
      <c r="G27" s="105"/>
      <c r="H27" s="54"/>
      <c r="I27" s="105"/>
      <c r="J27" s="54"/>
      <c r="K27" s="154"/>
      <c r="L27" s="153"/>
      <c r="M27" s="153"/>
      <c r="N27" s="153"/>
      <c r="O27" s="153"/>
    </row>
    <row r="28" spans="1:15" ht="51" x14ac:dyDescent="0.2">
      <c r="A28" s="122" t="s">
        <v>94</v>
      </c>
      <c r="B28" s="125" t="s">
        <v>65</v>
      </c>
      <c r="C28" s="132" t="s">
        <v>45</v>
      </c>
      <c r="D28" s="133">
        <v>44.3</v>
      </c>
      <c r="E28" s="151"/>
      <c r="F28" s="101"/>
      <c r="G28" s="105"/>
      <c r="H28" s="54"/>
      <c r="I28" s="105"/>
      <c r="J28" s="54"/>
      <c r="K28" s="105"/>
      <c r="L28" s="54"/>
      <c r="M28" s="105"/>
      <c r="N28" s="54"/>
      <c r="O28" s="54"/>
    </row>
    <row r="29" spans="1:15" x14ac:dyDescent="0.2">
      <c r="A29" s="122" t="s">
        <v>95</v>
      </c>
      <c r="B29" s="137" t="s">
        <v>66</v>
      </c>
      <c r="C29" s="135" t="s">
        <v>67</v>
      </c>
      <c r="D29" s="138">
        <v>13</v>
      </c>
      <c r="E29" s="157"/>
      <c r="F29" s="101"/>
      <c r="G29" s="101"/>
      <c r="H29" s="153"/>
      <c r="I29" s="105"/>
      <c r="J29" s="54"/>
      <c r="K29" s="105"/>
      <c r="L29" s="54"/>
      <c r="M29" s="105"/>
      <c r="N29" s="54"/>
      <c r="O29" s="54"/>
    </row>
    <row r="30" spans="1:15" x14ac:dyDescent="0.2">
      <c r="A30" s="122" t="s">
        <v>96</v>
      </c>
      <c r="B30" s="125" t="s">
        <v>68</v>
      </c>
      <c r="C30" s="135" t="s">
        <v>67</v>
      </c>
      <c r="D30" s="138">
        <v>13</v>
      </c>
      <c r="E30" s="152"/>
      <c r="F30" s="101"/>
      <c r="G30" s="105"/>
      <c r="H30" s="153"/>
      <c r="I30" s="154"/>
      <c r="J30" s="54"/>
      <c r="K30" s="105"/>
      <c r="L30" s="54"/>
      <c r="M30" s="105"/>
      <c r="N30" s="54"/>
      <c r="O30" s="54"/>
    </row>
    <row r="31" spans="1:15" x14ac:dyDescent="0.2">
      <c r="A31" s="122" t="s">
        <v>97</v>
      </c>
      <c r="B31" s="125" t="s">
        <v>69</v>
      </c>
      <c r="C31" s="139" t="s">
        <v>70</v>
      </c>
      <c r="D31" s="140">
        <v>1</v>
      </c>
      <c r="E31" s="151"/>
      <c r="F31" s="101"/>
      <c r="G31" s="105"/>
      <c r="H31" s="54"/>
      <c r="I31" s="105"/>
      <c r="J31" s="54"/>
      <c r="K31" s="105"/>
      <c r="L31" s="54"/>
      <c r="M31" s="105"/>
      <c r="N31" s="54"/>
      <c r="O31" s="54"/>
    </row>
    <row r="32" spans="1:15" x14ac:dyDescent="0.2">
      <c r="A32" s="122" t="s">
        <v>98</v>
      </c>
      <c r="B32" s="125" t="s">
        <v>127</v>
      </c>
      <c r="C32" s="139" t="s">
        <v>70</v>
      </c>
      <c r="D32" s="140">
        <v>1</v>
      </c>
      <c r="E32" s="151"/>
      <c r="F32" s="101"/>
      <c r="G32" s="105"/>
      <c r="H32" s="54"/>
      <c r="I32" s="105"/>
      <c r="J32" s="54"/>
      <c r="K32" s="105"/>
      <c r="L32" s="54"/>
      <c r="M32" s="105"/>
      <c r="N32" s="54"/>
      <c r="O32" s="54"/>
    </row>
    <row r="33" spans="1:15" x14ac:dyDescent="0.2">
      <c r="A33" s="122" t="s">
        <v>99</v>
      </c>
      <c r="B33" s="125" t="s">
        <v>71</v>
      </c>
      <c r="C33" s="135" t="s">
        <v>45</v>
      </c>
      <c r="D33" s="127">
        <v>332.8</v>
      </c>
      <c r="E33" s="157"/>
      <c r="F33" s="101"/>
      <c r="G33" s="101"/>
      <c r="H33" s="153"/>
      <c r="I33" s="105"/>
      <c r="J33" s="54"/>
      <c r="K33" s="105"/>
      <c r="L33" s="54"/>
      <c r="M33" s="105"/>
      <c r="N33" s="54"/>
      <c r="O33" s="54"/>
    </row>
    <row r="34" spans="1:15" x14ac:dyDescent="0.2">
      <c r="A34" s="122" t="s">
        <v>100</v>
      </c>
      <c r="B34" s="141" t="s">
        <v>72</v>
      </c>
      <c r="C34" s="135" t="s">
        <v>45</v>
      </c>
      <c r="D34" s="127">
        <v>332.8</v>
      </c>
      <c r="E34" s="151"/>
      <c r="F34" s="101"/>
      <c r="G34" s="105"/>
      <c r="H34" s="54"/>
      <c r="I34" s="105"/>
      <c r="J34" s="54"/>
      <c r="K34" s="105"/>
      <c r="L34" s="54"/>
      <c r="M34" s="105"/>
      <c r="N34" s="54"/>
      <c r="O34" s="54"/>
    </row>
    <row r="35" spans="1:15" x14ac:dyDescent="0.2">
      <c r="A35" s="122" t="s">
        <v>101</v>
      </c>
      <c r="B35" s="125" t="s">
        <v>73</v>
      </c>
      <c r="C35" s="135" t="s">
        <v>67</v>
      </c>
      <c r="D35" s="142">
        <v>15</v>
      </c>
      <c r="E35" s="155"/>
      <c r="F35" s="101"/>
      <c r="G35" s="105"/>
      <c r="H35" s="54"/>
      <c r="I35" s="105"/>
      <c r="J35" s="54"/>
      <c r="K35" s="105"/>
      <c r="L35" s="54"/>
      <c r="M35" s="105"/>
      <c r="N35" s="54"/>
      <c r="O35" s="54"/>
    </row>
    <row r="36" spans="1:15" ht="51" x14ac:dyDescent="0.2">
      <c r="A36" s="122" t="s">
        <v>102</v>
      </c>
      <c r="B36" s="125" t="s">
        <v>75</v>
      </c>
      <c r="C36" s="135" t="s">
        <v>76</v>
      </c>
      <c r="D36" s="140">
        <v>14</v>
      </c>
      <c r="E36" s="155"/>
      <c r="F36" s="101"/>
      <c r="G36" s="105"/>
      <c r="H36" s="54"/>
      <c r="I36" s="105"/>
      <c r="J36" s="54"/>
      <c r="K36" s="105"/>
      <c r="L36" s="54"/>
      <c r="M36" s="105"/>
      <c r="N36" s="54"/>
      <c r="O36" s="54"/>
    </row>
    <row r="37" spans="1:15" ht="63.75" x14ac:dyDescent="0.2">
      <c r="A37" s="122" t="s">
        <v>103</v>
      </c>
      <c r="B37" s="125" t="s">
        <v>77</v>
      </c>
      <c r="C37" s="135" t="s">
        <v>76</v>
      </c>
      <c r="D37" s="140">
        <v>8</v>
      </c>
      <c r="E37" s="155"/>
      <c r="F37" s="101"/>
      <c r="G37" s="105"/>
      <c r="H37" s="54"/>
      <c r="I37" s="105"/>
      <c r="J37" s="54"/>
      <c r="K37" s="105"/>
      <c r="L37" s="54"/>
      <c r="M37" s="105"/>
      <c r="N37" s="54"/>
      <c r="O37" s="54"/>
    </row>
    <row r="38" spans="1:15" s="36" customFormat="1" x14ac:dyDescent="0.2">
      <c r="A38" s="118"/>
      <c r="B38" s="119"/>
      <c r="C38" s="120"/>
      <c r="D38" s="118"/>
      <c r="E38" s="121"/>
      <c r="F38" s="37"/>
      <c r="G38" s="38"/>
      <c r="H38" s="38"/>
      <c r="I38" s="39"/>
      <c r="J38" s="38"/>
      <c r="K38" s="39"/>
      <c r="L38" s="38"/>
      <c r="M38" s="39"/>
      <c r="N38" s="38"/>
      <c r="O38" s="55"/>
    </row>
    <row r="39" spans="1:15" x14ac:dyDescent="0.2">
      <c r="J39" s="14" t="s">
        <v>38</v>
      </c>
      <c r="K39" s="40">
        <f>SUM(K11:K38)</f>
        <v>0</v>
      </c>
      <c r="L39" s="40">
        <f>SUM(L11:L38)</f>
        <v>0</v>
      </c>
      <c r="M39" s="40">
        <f>SUM(M11:M38)</f>
        <v>0</v>
      </c>
      <c r="N39" s="40">
        <f>SUM(N11:N38)</f>
        <v>0</v>
      </c>
      <c r="O39" s="41">
        <f>SUM(O11:O38)</f>
        <v>0</v>
      </c>
    </row>
    <row r="40" spans="1:15" x14ac:dyDescent="0.2">
      <c r="J40" s="14"/>
      <c r="K40" s="56"/>
      <c r="L40" s="56"/>
      <c r="M40" s="56"/>
      <c r="N40" s="56"/>
      <c r="O40" s="57"/>
    </row>
    <row r="41" spans="1:15" x14ac:dyDescent="0.2">
      <c r="B41" s="42"/>
      <c r="E41" s="43"/>
    </row>
    <row r="42" spans="1:15" x14ac:dyDescent="0.2">
      <c r="E42" s="43"/>
    </row>
  </sheetData>
  <mergeCells count="6">
    <mergeCell ref="K8:O8"/>
    <mergeCell ref="A8:A9"/>
    <mergeCell ref="B8:B9"/>
    <mergeCell ref="C8:C9"/>
    <mergeCell ref="D8:D9"/>
    <mergeCell ref="E8:J8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Header>&amp;C&amp;12LOKĀLĀ TĀME Nr. 3-7
&amp;"Arial,Bold"&amp;USADZĪVES KANALIZĀCIJA K1 LĪBIEŠU IELĀ.</oddHeader>
    <oddFooter>&amp;C&amp;8&amp;P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KOPT</vt:lpstr>
      <vt:lpstr>KOPS</vt:lpstr>
      <vt:lpstr>K1 Virši</vt:lpstr>
      <vt:lpstr>K1S Virši</vt:lpstr>
      <vt:lpstr>ELT Virši</vt:lpstr>
      <vt:lpstr>K1 Āķu</vt:lpstr>
      <vt:lpstr>K1S Āķu</vt:lpstr>
      <vt:lpstr>ELT Āķu</vt:lpstr>
      <vt:lpstr>K1 Lībiešu</vt:lpstr>
      <vt:lpstr>K1S Lībiešu</vt:lpstr>
      <vt:lpstr>ELT Lībiešu</vt:lpstr>
      <vt:lpstr>'ELT Āķu'!Print_Area</vt:lpstr>
      <vt:lpstr>'ELT Lībiešu'!Print_Area</vt:lpstr>
      <vt:lpstr>'ELT Virši'!Print_Area</vt:lpstr>
      <vt:lpstr>'K1 Āķu'!Print_Area</vt:lpstr>
      <vt:lpstr>'K1 Lībiešu'!Print_Area</vt:lpstr>
      <vt:lpstr>'K1 Virši'!Print_Area</vt:lpstr>
      <vt:lpstr>'K1S Āķu'!Print_Area</vt:lpstr>
      <vt:lpstr>'K1S Lībiešu'!Print_Area</vt:lpstr>
      <vt:lpstr>'K1S Virši'!Print_Area</vt:lpstr>
      <vt:lpstr>KOPS!Print_Area</vt:lpstr>
      <vt:lpstr>KOPT!Print_Area</vt:lpstr>
      <vt:lpstr>'ELT Āķu'!Print_Titles</vt:lpstr>
      <vt:lpstr>'ELT Lībiešu'!Print_Titles</vt:lpstr>
      <vt:lpstr>'ELT Virši'!Print_Titles</vt:lpstr>
      <vt:lpstr>'K1 Āķu'!Print_Titles</vt:lpstr>
      <vt:lpstr>'K1 Lībiešu'!Print_Titles</vt:lpstr>
      <vt:lpstr>'K1 Virši'!Print_Titles</vt:lpstr>
      <vt:lpstr>'K1S Āķu'!Print_Titles</vt:lpstr>
      <vt:lpstr>'K1S Lībiešu'!Print_Titles</vt:lpstr>
      <vt:lpstr>'K1S Virši'!Print_Titles</vt:lpstr>
      <vt:lpstr>KOPS!Print_Titles</vt:lpstr>
      <vt:lpstr>KOPT!Print_Titles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Gundars</cp:lastModifiedBy>
  <cp:lastPrinted>2018-02-19T19:32:56Z</cp:lastPrinted>
  <dcterms:created xsi:type="dcterms:W3CDTF">1999-12-06T13:05:42Z</dcterms:created>
  <dcterms:modified xsi:type="dcterms:W3CDTF">2018-03-28T06:38:14Z</dcterms:modified>
</cp:coreProperties>
</file>